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V53" i="3"/>
  <c r="AK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EB53" i="3" s="1"/>
  <c r="BI53" i="3"/>
  <c r="BJ53" i="3"/>
  <c r="BK53" i="3"/>
  <c r="BL53" i="3"/>
  <c r="EF53" i="3" s="1"/>
  <c r="BM53" i="3"/>
  <c r="BN53" i="3"/>
  <c r="BO53" i="3"/>
  <c r="BP53" i="3"/>
  <c r="EJ53" i="3" s="1"/>
  <c r="BQ53" i="3"/>
  <c r="BR53" i="3"/>
  <c r="BS53" i="3"/>
  <c r="BT53" i="3"/>
  <c r="EN53" i="3" s="1"/>
  <c r="BV53" i="3"/>
  <c r="BW53" i="3"/>
  <c r="CM53" i="3"/>
  <c r="BU53" i="3" s="1"/>
  <c r="EO53" i="3" s="1"/>
  <c r="CP53" i="3"/>
  <c r="DE53" i="3"/>
  <c r="DW53" i="3"/>
  <c r="DH53" i="3" s="1"/>
  <c r="EA53" i="3"/>
  <c r="EC53" i="3"/>
  <c r="ED53" i="3"/>
  <c r="EE53" i="3"/>
  <c r="EG53" i="3"/>
  <c r="EH53" i="3"/>
  <c r="EI53" i="3"/>
  <c r="EK53" i="3"/>
  <c r="EL53" i="3"/>
  <c r="EM53" i="3"/>
  <c r="EP53" i="3"/>
  <c r="EQ53" i="3"/>
  <c r="D54" i="3"/>
  <c r="S54" i="3"/>
  <c r="AK54" i="3"/>
  <c r="V54" i="3" s="1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D54" i="3"/>
  <c r="BE54" i="3"/>
  <c r="BG54" i="3"/>
  <c r="BH54" i="3"/>
  <c r="BI54" i="3"/>
  <c r="BJ54" i="3"/>
  <c r="ED54" i="3" s="1"/>
  <c r="BK54" i="3"/>
  <c r="BL54" i="3"/>
  <c r="BM54" i="3"/>
  <c r="BN54" i="3"/>
  <c r="EH54" i="3" s="1"/>
  <c r="BO54" i="3"/>
  <c r="BP54" i="3"/>
  <c r="BQ54" i="3"/>
  <c r="BR54" i="3"/>
  <c r="EL54" i="3" s="1"/>
  <c r="BS54" i="3"/>
  <c r="BT54" i="3"/>
  <c r="BV54" i="3"/>
  <c r="BW54" i="3"/>
  <c r="EQ54" i="3" s="1"/>
  <c r="CM54" i="3"/>
  <c r="DE54" i="3"/>
  <c r="CP54" i="3" s="1"/>
  <c r="DW54" i="3"/>
  <c r="DH54" i="3" s="1"/>
  <c r="EA54" i="3"/>
  <c r="EB54" i="3"/>
  <c r="EC54" i="3"/>
  <c r="EE54" i="3"/>
  <c r="EF54" i="3"/>
  <c r="EG54" i="3"/>
  <c r="EI54" i="3"/>
  <c r="EJ54" i="3"/>
  <c r="EK54" i="3"/>
  <c r="EM54" i="3"/>
  <c r="EN54" i="3"/>
  <c r="EP54" i="3"/>
  <c r="D55" i="3"/>
  <c r="S55" i="3"/>
  <c r="V55" i="3"/>
  <c r="AK55" i="3"/>
  <c r="AO55" i="3"/>
  <c r="EA55" i="3" s="1"/>
  <c r="AP55" i="3"/>
  <c r="AQ55" i="3"/>
  <c r="AR55" i="3"/>
  <c r="AS55" i="3"/>
  <c r="EE55" i="3" s="1"/>
  <c r="AT55" i="3"/>
  <c r="AU55" i="3"/>
  <c r="AV55" i="3"/>
  <c r="AW55" i="3"/>
  <c r="EI55" i="3" s="1"/>
  <c r="AX55" i="3"/>
  <c r="AY55" i="3"/>
  <c r="AZ55" i="3"/>
  <c r="BA55" i="3"/>
  <c r="EM55" i="3" s="1"/>
  <c r="BB55" i="3"/>
  <c r="BC55" i="3"/>
  <c r="BD55" i="3"/>
  <c r="BE55" i="3"/>
  <c r="BG55" i="3"/>
  <c r="BH55" i="3"/>
  <c r="BI55" i="3"/>
  <c r="BJ55" i="3"/>
  <c r="ED55" i="3" s="1"/>
  <c r="BK55" i="3"/>
  <c r="BL55" i="3"/>
  <c r="BM55" i="3"/>
  <c r="BN55" i="3"/>
  <c r="EH55" i="3" s="1"/>
  <c r="BO55" i="3"/>
  <c r="BP55" i="3"/>
  <c r="BQ55" i="3"/>
  <c r="BR55" i="3"/>
  <c r="EL55" i="3" s="1"/>
  <c r="BS55" i="3"/>
  <c r="BT55" i="3"/>
  <c r="BV55" i="3"/>
  <c r="BW55" i="3"/>
  <c r="EQ55" i="3" s="1"/>
  <c r="BX55" i="3"/>
  <c r="CM55" i="3"/>
  <c r="DE55" i="3"/>
  <c r="CP55" i="3" s="1"/>
  <c r="DH55" i="3"/>
  <c r="DW55" i="3"/>
  <c r="EB55" i="3"/>
  <c r="EC55" i="3"/>
  <c r="EF55" i="3"/>
  <c r="EG55" i="3"/>
  <c r="EJ55" i="3"/>
  <c r="EK55" i="3"/>
  <c r="EN55" i="3"/>
  <c r="EP55" i="3"/>
  <c r="S56" i="3"/>
  <c r="D56" i="3" s="1"/>
  <c r="V56" i="3"/>
  <c r="AK56" i="3"/>
  <c r="AO56" i="3"/>
  <c r="AP56" i="3"/>
  <c r="AQ56" i="3"/>
  <c r="AR56" i="3"/>
  <c r="AS56" i="3"/>
  <c r="AT56" i="3"/>
  <c r="AU56" i="3"/>
  <c r="AV56" i="3"/>
  <c r="AW56" i="3"/>
  <c r="AX56" i="3"/>
  <c r="EJ56" i="3" s="1"/>
  <c r="AY56" i="3"/>
  <c r="AZ56" i="3"/>
  <c r="BA56" i="3"/>
  <c r="BB56" i="3"/>
  <c r="EN56" i="3" s="1"/>
  <c r="BC56" i="3"/>
  <c r="BD56" i="3"/>
  <c r="BE56" i="3"/>
  <c r="BG56" i="3"/>
  <c r="EA56" i="3" s="1"/>
  <c r="BH56" i="3"/>
  <c r="EB56" i="3" s="1"/>
  <c r="BI56" i="3"/>
  <c r="BJ56" i="3"/>
  <c r="BK56" i="3"/>
  <c r="EE56" i="3" s="1"/>
  <c r="BL56" i="3"/>
  <c r="EF56" i="3" s="1"/>
  <c r="BM56" i="3"/>
  <c r="BN56" i="3"/>
  <c r="BO56" i="3"/>
  <c r="EI56" i="3" s="1"/>
  <c r="BP56" i="3"/>
  <c r="BQ56" i="3"/>
  <c r="BR56" i="3"/>
  <c r="BS56" i="3"/>
  <c r="EM56" i="3" s="1"/>
  <c r="BT56" i="3"/>
  <c r="BV56" i="3"/>
  <c r="BW56" i="3"/>
  <c r="CM56" i="3"/>
  <c r="BU56" i="3" s="1"/>
  <c r="EO56" i="3" s="1"/>
  <c r="CP56" i="3"/>
  <c r="DE56" i="3"/>
  <c r="DW56" i="3"/>
  <c r="DH56" i="3" s="1"/>
  <c r="EC56" i="3"/>
  <c r="ED56" i="3"/>
  <c r="EG56" i="3"/>
  <c r="EH56" i="3"/>
  <c r="EK56" i="3"/>
  <c r="EL56" i="3"/>
  <c r="EP56" i="3"/>
  <c r="EQ56" i="3"/>
  <c r="D57" i="3"/>
  <c r="S57" i="3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EP57" i="3" s="1"/>
  <c r="BE57" i="3"/>
  <c r="BG57" i="3"/>
  <c r="BH57" i="3"/>
  <c r="EB57" i="3" s="1"/>
  <c r="BI57" i="3"/>
  <c r="EC57" i="3" s="1"/>
  <c r="BJ57" i="3"/>
  <c r="BK57" i="3"/>
  <c r="BL57" i="3"/>
  <c r="EF57" i="3" s="1"/>
  <c r="BM57" i="3"/>
  <c r="EG57" i="3" s="1"/>
  <c r="BN57" i="3"/>
  <c r="BO57" i="3"/>
  <c r="BP57" i="3"/>
  <c r="EJ57" i="3" s="1"/>
  <c r="BQ57" i="3"/>
  <c r="EK57" i="3" s="1"/>
  <c r="BR57" i="3"/>
  <c r="BS57" i="3"/>
  <c r="BT57" i="3"/>
  <c r="EN57" i="3" s="1"/>
  <c r="BV57" i="3"/>
  <c r="BW57" i="3"/>
  <c r="CM57" i="3"/>
  <c r="BU57" i="3" s="1"/>
  <c r="EO57" i="3" s="1"/>
  <c r="CP57" i="3"/>
  <c r="DE57" i="3"/>
  <c r="DW57" i="3"/>
  <c r="DH57" i="3" s="1"/>
  <c r="EA57" i="3"/>
  <c r="ED57" i="3"/>
  <c r="EE57" i="3"/>
  <c r="EH57" i="3"/>
  <c r="EI57" i="3"/>
  <c r="EL57" i="3"/>
  <c r="EM57" i="3"/>
  <c r="EQ57" i="3"/>
  <c r="D58" i="3"/>
  <c r="S58" i="3"/>
  <c r="AK58" i="3"/>
  <c r="V58" i="3" s="1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D58" i="3"/>
  <c r="BE58" i="3"/>
  <c r="EQ58" i="3" s="1"/>
  <c r="BG58" i="3"/>
  <c r="BH58" i="3"/>
  <c r="BI58" i="3"/>
  <c r="EC58" i="3" s="1"/>
  <c r="BJ58" i="3"/>
  <c r="ED58" i="3" s="1"/>
  <c r="BK58" i="3"/>
  <c r="BL58" i="3"/>
  <c r="BM58" i="3"/>
  <c r="EG58" i="3" s="1"/>
  <c r="BN58" i="3"/>
  <c r="EH58" i="3" s="1"/>
  <c r="BO58" i="3"/>
  <c r="BP58" i="3"/>
  <c r="BQ58" i="3"/>
  <c r="EK58" i="3" s="1"/>
  <c r="BR58" i="3"/>
  <c r="EL58" i="3" s="1"/>
  <c r="BS58" i="3"/>
  <c r="BT58" i="3"/>
  <c r="BV58" i="3"/>
  <c r="EP58" i="3" s="1"/>
  <c r="BW58" i="3"/>
  <c r="CM58" i="3"/>
  <c r="DE58" i="3"/>
  <c r="CP58" i="3" s="1"/>
  <c r="DW58" i="3"/>
  <c r="DH58" i="3" s="1"/>
  <c r="EA58" i="3"/>
  <c r="EB58" i="3"/>
  <c r="EE58" i="3"/>
  <c r="EF58" i="3"/>
  <c r="EI58" i="3"/>
  <c r="EJ58" i="3"/>
  <c r="EM58" i="3"/>
  <c r="EN58" i="3"/>
  <c r="S59" i="3"/>
  <c r="D59" i="3" s="1"/>
  <c r="V59" i="3"/>
  <c r="AK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D59" i="3"/>
  <c r="BE59" i="3"/>
  <c r="BG59" i="3"/>
  <c r="EA59" i="3" s="1"/>
  <c r="BH59" i="3"/>
  <c r="BI59" i="3"/>
  <c r="BJ59" i="3"/>
  <c r="ED59" i="3" s="1"/>
  <c r="BK59" i="3"/>
  <c r="EE59" i="3" s="1"/>
  <c r="BL59" i="3"/>
  <c r="BM59" i="3"/>
  <c r="BN59" i="3"/>
  <c r="EH59" i="3" s="1"/>
  <c r="BO59" i="3"/>
  <c r="EI59" i="3" s="1"/>
  <c r="BP59" i="3"/>
  <c r="BQ59" i="3"/>
  <c r="BR59" i="3"/>
  <c r="EL59" i="3" s="1"/>
  <c r="BS59" i="3"/>
  <c r="EM59" i="3" s="1"/>
  <c r="BT59" i="3"/>
  <c r="BV59" i="3"/>
  <c r="BW59" i="3"/>
  <c r="EQ59" i="3" s="1"/>
  <c r="BX59" i="3"/>
  <c r="CM59" i="3"/>
  <c r="DE59" i="3"/>
  <c r="CP59" i="3" s="1"/>
  <c r="DH59" i="3"/>
  <c r="DW59" i="3"/>
  <c r="EB59" i="3"/>
  <c r="EC59" i="3"/>
  <c r="EF59" i="3"/>
  <c r="EG59" i="3"/>
  <c r="EJ59" i="3"/>
  <c r="EK59" i="3"/>
  <c r="EN59" i="3"/>
  <c r="EP59" i="3"/>
  <c r="S60" i="3"/>
  <c r="D60" i="3" s="1"/>
  <c r="V60" i="3"/>
  <c r="AK60" i="3"/>
  <c r="AO60" i="3"/>
  <c r="AP60" i="3"/>
  <c r="AQ60" i="3"/>
  <c r="EC60" i="3" s="1"/>
  <c r="AR60" i="3"/>
  <c r="AS60" i="3"/>
  <c r="AT60" i="3"/>
  <c r="AU60" i="3"/>
  <c r="EG60" i="3" s="1"/>
  <c r="AV60" i="3"/>
  <c r="AW60" i="3"/>
  <c r="AX60" i="3"/>
  <c r="AY60" i="3"/>
  <c r="EK60" i="3" s="1"/>
  <c r="AZ60" i="3"/>
  <c r="BA60" i="3"/>
  <c r="BB60" i="3"/>
  <c r="BC60" i="3"/>
  <c r="BD60" i="3"/>
  <c r="BE60" i="3"/>
  <c r="BG60" i="3"/>
  <c r="BH60" i="3"/>
  <c r="EB60" i="3" s="1"/>
  <c r="BI60" i="3"/>
  <c r="BJ60" i="3"/>
  <c r="BK60" i="3"/>
  <c r="BL60" i="3"/>
  <c r="EF60" i="3" s="1"/>
  <c r="BM60" i="3"/>
  <c r="BN60" i="3"/>
  <c r="BO60" i="3"/>
  <c r="BP60" i="3"/>
  <c r="EJ60" i="3" s="1"/>
  <c r="BQ60" i="3"/>
  <c r="BR60" i="3"/>
  <c r="BS60" i="3"/>
  <c r="BT60" i="3"/>
  <c r="EN60" i="3" s="1"/>
  <c r="BV60" i="3"/>
  <c r="BW60" i="3"/>
  <c r="CM60" i="3"/>
  <c r="BU60" i="3" s="1"/>
  <c r="EO60" i="3" s="1"/>
  <c r="CP60" i="3"/>
  <c r="DE60" i="3"/>
  <c r="DW60" i="3"/>
  <c r="DH60" i="3" s="1"/>
  <c r="EA60" i="3"/>
  <c r="ED60" i="3"/>
  <c r="EE60" i="3"/>
  <c r="EH60" i="3"/>
  <c r="EI60" i="3"/>
  <c r="EL60" i="3"/>
  <c r="EM60" i="3"/>
  <c r="EP60" i="3"/>
  <c r="EQ60" i="3"/>
  <c r="D61" i="3"/>
  <c r="S61" i="3"/>
  <c r="AK61" i="3"/>
  <c r="V61" i="3" s="1"/>
  <c r="AO61" i="3"/>
  <c r="AP61" i="3"/>
  <c r="AQ61" i="3"/>
  <c r="AR61" i="3"/>
  <c r="ED61" i="3" s="1"/>
  <c r="AS61" i="3"/>
  <c r="AT61" i="3"/>
  <c r="AU61" i="3"/>
  <c r="AV61" i="3"/>
  <c r="EH61" i="3" s="1"/>
  <c r="AW61" i="3"/>
  <c r="AX61" i="3"/>
  <c r="AY61" i="3"/>
  <c r="AZ61" i="3"/>
  <c r="EL61" i="3" s="1"/>
  <c r="BA61" i="3"/>
  <c r="BB61" i="3"/>
  <c r="BD61" i="3"/>
  <c r="EP61" i="3" s="1"/>
  <c r="BE61" i="3"/>
  <c r="BG61" i="3"/>
  <c r="BH61" i="3"/>
  <c r="BI61" i="3"/>
  <c r="EC61" i="3" s="1"/>
  <c r="BJ61" i="3"/>
  <c r="BK61" i="3"/>
  <c r="BL61" i="3"/>
  <c r="BM61" i="3"/>
  <c r="EG61" i="3" s="1"/>
  <c r="BN61" i="3"/>
  <c r="BO61" i="3"/>
  <c r="BP61" i="3"/>
  <c r="BQ61" i="3"/>
  <c r="EK61" i="3" s="1"/>
  <c r="BR61" i="3"/>
  <c r="BS61" i="3"/>
  <c r="BT61" i="3"/>
  <c r="BV61" i="3"/>
  <c r="BW61" i="3"/>
  <c r="CM61" i="3"/>
  <c r="BU61" i="3" s="1"/>
  <c r="CP61" i="3"/>
  <c r="DE61" i="3"/>
  <c r="DW61" i="3"/>
  <c r="DH61" i="3" s="1"/>
  <c r="EA61" i="3"/>
  <c r="EB61" i="3"/>
  <c r="EE61" i="3"/>
  <c r="EF61" i="3"/>
  <c r="EI61" i="3"/>
  <c r="EJ61" i="3"/>
  <c r="EM61" i="3"/>
  <c r="EN61" i="3"/>
  <c r="EQ61" i="3"/>
  <c r="DZ60" i="3" l="1"/>
  <c r="DZ57" i="3"/>
  <c r="DZ56" i="3"/>
  <c r="DZ53" i="3"/>
  <c r="BX61" i="3"/>
  <c r="BU58" i="3"/>
  <c r="BC58" i="3"/>
  <c r="BX57" i="3"/>
  <c r="AN57" i="3"/>
  <c r="BU54" i="3"/>
  <c r="BC54" i="3"/>
  <c r="BX53" i="3"/>
  <c r="AN53" i="3"/>
  <c r="BU59" i="3"/>
  <c r="BC59" i="3"/>
  <c r="AN59" i="3" s="1"/>
  <c r="BX58" i="3"/>
  <c r="AN58" i="3"/>
  <c r="BU55" i="3"/>
  <c r="EO55" i="3" s="1"/>
  <c r="BX54" i="3"/>
  <c r="AN54" i="3"/>
  <c r="AN52" i="3"/>
  <c r="AN55" i="3"/>
  <c r="BC61" i="3"/>
  <c r="EO61" i="3" s="1"/>
  <c r="DZ61" i="3" s="1"/>
  <c r="BX60" i="3"/>
  <c r="AN60" i="3"/>
  <c r="BX56" i="3"/>
  <c r="AN56" i="3"/>
  <c r="DZ55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EO54" i="3" l="1"/>
  <c r="DZ54" i="3" s="1"/>
  <c r="EO58" i="3"/>
  <c r="DZ58" i="3" s="1"/>
  <c r="AN61" i="3"/>
  <c r="EO59" i="3"/>
  <c r="DZ59" i="3" s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S35" i="3"/>
  <c r="D35" i="3" s="1"/>
  <c r="AK35" i="3"/>
  <c r="V35" i="3" s="1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DE35" i="3"/>
  <c r="CP35" i="3" s="1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CM36" i="3"/>
  <c r="BU36" i="3" s="1"/>
  <c r="EO36" i="3" s="1"/>
  <c r="DE36" i="3"/>
  <c r="CP36" i="3" s="1"/>
  <c r="DW36" i="3"/>
  <c r="DH36" i="3" s="1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S37" i="3"/>
  <c r="D37" i="3" s="1"/>
  <c r="AK37" i="3"/>
  <c r="V37" i="3" s="1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CM38" i="3"/>
  <c r="BU38" i="3" s="1"/>
  <c r="EO38" i="3" s="1"/>
  <c r="DE38" i="3"/>
  <c r="CP38" i="3" s="1"/>
  <c r="DW38" i="3"/>
  <c r="DH38" i="3" s="1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D39" i="3" s="1"/>
  <c r="AK39" i="3"/>
  <c r="V39" i="3" s="1"/>
  <c r="AO39" i="3"/>
  <c r="AP39" i="3"/>
  <c r="AQ39" i="3"/>
  <c r="AR39" i="3"/>
  <c r="AS39" i="3"/>
  <c r="AT39" i="3"/>
  <c r="EF39" i="3" s="1"/>
  <c r="AU39" i="3"/>
  <c r="AV39" i="3"/>
  <c r="AW39" i="3"/>
  <c r="AX39" i="3"/>
  <c r="EJ39" i="3" s="1"/>
  <c r="AY39" i="3"/>
  <c r="AZ39" i="3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CP39" i="3"/>
  <c r="DE39" i="3"/>
  <c r="DH39" i="3"/>
  <c r="DW39" i="3"/>
  <c r="EA39" i="3"/>
  <c r="EB39" i="3"/>
  <c r="EC39" i="3"/>
  <c r="ED39" i="3"/>
  <c r="EE39" i="3"/>
  <c r="EG39" i="3"/>
  <c r="EH39" i="3"/>
  <c r="EI39" i="3"/>
  <c r="EK39" i="3"/>
  <c r="EL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BU40" i="3" s="1"/>
  <c r="EO40" i="3" s="1"/>
  <c r="DE40" i="3"/>
  <c r="CP40" i="3" s="1"/>
  <c r="DW40" i="3"/>
  <c r="DH40" i="3" s="1"/>
  <c r="EB40" i="3"/>
  <c r="ED40" i="3"/>
  <c r="EF40" i="3"/>
  <c r="EH40" i="3"/>
  <c r="EJ40" i="3"/>
  <c r="EL40" i="3"/>
  <c r="EN40" i="3"/>
  <c r="EP40" i="3"/>
  <c r="EQ40" i="3"/>
  <c r="S41" i="3"/>
  <c r="BC41" i="3" s="1"/>
  <c r="AK41" i="3"/>
  <c r="V41" i="3" s="1"/>
  <c r="AO41" i="3"/>
  <c r="AP41" i="3"/>
  <c r="EB41" i="3" s="1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CP41" i="3"/>
  <c r="DE41" i="3"/>
  <c r="DH41" i="3"/>
  <c r="DW41" i="3"/>
  <c r="EA41" i="3"/>
  <c r="EC41" i="3"/>
  <c r="EE41" i="3"/>
  <c r="EG41" i="3"/>
  <c r="EI41" i="3"/>
  <c r="EK41" i="3"/>
  <c r="EM41" i="3"/>
  <c r="EP41" i="3"/>
  <c r="EQ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CM42" i="3"/>
  <c r="BU42" i="3" s="1"/>
  <c r="EO42" i="3" s="1"/>
  <c r="DE42" i="3"/>
  <c r="CP42" i="3" s="1"/>
  <c r="DW42" i="3"/>
  <c r="DH42" i="3" s="1"/>
  <c r="EB42" i="3"/>
  <c r="ED42" i="3"/>
  <c r="EF42" i="3"/>
  <c r="EH42" i="3"/>
  <c r="EJ42" i="3"/>
  <c r="EL42" i="3"/>
  <c r="EN42" i="3"/>
  <c r="EP42" i="3"/>
  <c r="EQ42" i="3"/>
  <c r="S43" i="3"/>
  <c r="D43" i="3" s="1"/>
  <c r="AK43" i="3"/>
  <c r="V43" i="3" s="1"/>
  <c r="AO43" i="3"/>
  <c r="AP43" i="3"/>
  <c r="AQ43" i="3"/>
  <c r="AR43" i="3"/>
  <c r="ED43" i="3" s="1"/>
  <c r="AS43" i="3"/>
  <c r="AT43" i="3"/>
  <c r="EF43" i="3" s="1"/>
  <c r="AU43" i="3"/>
  <c r="AV43" i="3"/>
  <c r="EH43" i="3" s="1"/>
  <c r="AW43" i="3"/>
  <c r="AX43" i="3"/>
  <c r="EJ43" i="3" s="1"/>
  <c r="AY43" i="3"/>
  <c r="AZ43" i="3"/>
  <c r="EL43" i="3" s="1"/>
  <c r="BA43" i="3"/>
  <c r="BB43" i="3"/>
  <c r="EN43" i="3" s="1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CP43" i="3"/>
  <c r="DE43" i="3"/>
  <c r="DH43" i="3"/>
  <c r="DW43" i="3"/>
  <c r="EA43" i="3"/>
  <c r="EC43" i="3"/>
  <c r="EE43" i="3"/>
  <c r="EG43" i="3"/>
  <c r="EI43" i="3"/>
  <c r="EK43" i="3"/>
  <c r="EM43" i="3"/>
  <c r="EP43" i="3"/>
  <c r="EQ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CM44" i="3"/>
  <c r="BU44" i="3" s="1"/>
  <c r="EO44" i="3" s="1"/>
  <c r="DE44" i="3"/>
  <c r="CP44" i="3" s="1"/>
  <c r="DW44" i="3"/>
  <c r="DH44" i="3" s="1"/>
  <c r="EB44" i="3"/>
  <c r="ED44" i="3"/>
  <c r="EF44" i="3"/>
  <c r="EH44" i="3"/>
  <c r="EJ44" i="3"/>
  <c r="EL44" i="3"/>
  <c r="EN44" i="3"/>
  <c r="EP44" i="3"/>
  <c r="EQ44" i="3"/>
  <c r="S45" i="3"/>
  <c r="BC45" i="3" s="1"/>
  <c r="AK45" i="3"/>
  <c r="V45" i="3" s="1"/>
  <c r="AO45" i="3"/>
  <c r="AP45" i="3"/>
  <c r="EB45" i="3" s="1"/>
  <c r="AQ45" i="3"/>
  <c r="AR45" i="3"/>
  <c r="ED45" i="3" s="1"/>
  <c r="AS45" i="3"/>
  <c r="AT45" i="3"/>
  <c r="EF45" i="3" s="1"/>
  <c r="AU45" i="3"/>
  <c r="AV45" i="3"/>
  <c r="EH45" i="3" s="1"/>
  <c r="AW45" i="3"/>
  <c r="AX45" i="3"/>
  <c r="EJ45" i="3" s="1"/>
  <c r="AY45" i="3"/>
  <c r="AZ45" i="3"/>
  <c r="EL45" i="3" s="1"/>
  <c r="BA45" i="3"/>
  <c r="BB45" i="3"/>
  <c r="EN45" i="3" s="1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CP45" i="3"/>
  <c r="DE45" i="3"/>
  <c r="DH45" i="3"/>
  <c r="DW45" i="3"/>
  <c r="EA45" i="3"/>
  <c r="EC45" i="3"/>
  <c r="EE45" i="3"/>
  <c r="EG45" i="3"/>
  <c r="EI45" i="3"/>
  <c r="EK45" i="3"/>
  <c r="EM45" i="3"/>
  <c r="EP45" i="3"/>
  <c r="EQ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EM46" i="3" s="1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CM46" i="3"/>
  <c r="BU46" i="3" s="1"/>
  <c r="EO46" i="3" s="1"/>
  <c r="DE46" i="3"/>
  <c r="CP46" i="3" s="1"/>
  <c r="DW46" i="3"/>
  <c r="DH46" i="3" s="1"/>
  <c r="EB46" i="3"/>
  <c r="ED46" i="3"/>
  <c r="EF46" i="3"/>
  <c r="EH46" i="3"/>
  <c r="EJ46" i="3"/>
  <c r="EL46" i="3"/>
  <c r="EN46" i="3"/>
  <c r="EP46" i="3"/>
  <c r="EQ46" i="3"/>
  <c r="S47" i="3"/>
  <c r="D47" i="3" s="1"/>
  <c r="AK47" i="3"/>
  <c r="V47" i="3" s="1"/>
  <c r="AO47" i="3"/>
  <c r="AP47" i="3"/>
  <c r="AQ47" i="3"/>
  <c r="AR47" i="3"/>
  <c r="ED47" i="3" s="1"/>
  <c r="AS47" i="3"/>
  <c r="AT47" i="3"/>
  <c r="EF47" i="3" s="1"/>
  <c r="AU47" i="3"/>
  <c r="AV47" i="3"/>
  <c r="EH47" i="3" s="1"/>
  <c r="AW47" i="3"/>
  <c r="AX47" i="3"/>
  <c r="EJ47" i="3" s="1"/>
  <c r="AY47" i="3"/>
  <c r="AZ47" i="3"/>
  <c r="EL47" i="3" s="1"/>
  <c r="BA47" i="3"/>
  <c r="BB47" i="3"/>
  <c r="EN47" i="3" s="1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CP47" i="3"/>
  <c r="DE47" i="3"/>
  <c r="DH47" i="3"/>
  <c r="DW47" i="3"/>
  <c r="EA47" i="3"/>
  <c r="EC47" i="3"/>
  <c r="EE47" i="3"/>
  <c r="EG47" i="3"/>
  <c r="EI47" i="3"/>
  <c r="EK47" i="3"/>
  <c r="EM47" i="3"/>
  <c r="EP47" i="3"/>
  <c r="EQ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EQ48" i="3" s="1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CM48" i="3"/>
  <c r="DE48" i="3"/>
  <c r="CP48" i="3" s="1"/>
  <c r="DW48" i="3"/>
  <c r="DH48" i="3" s="1"/>
  <c r="EB48" i="3"/>
  <c r="ED48" i="3"/>
  <c r="EF48" i="3"/>
  <c r="EH48" i="3"/>
  <c r="EJ48" i="3"/>
  <c r="EL48" i="3"/>
  <c r="EN48" i="3"/>
  <c r="D49" i="3"/>
  <c r="S49" i="3"/>
  <c r="V49" i="3"/>
  <c r="AK49" i="3"/>
  <c r="AO49" i="3"/>
  <c r="EA49" i="3" s="1"/>
  <c r="AP49" i="3"/>
  <c r="AQ49" i="3"/>
  <c r="EC49" i="3" s="1"/>
  <c r="AR49" i="3"/>
  <c r="AS49" i="3"/>
  <c r="EE49" i="3" s="1"/>
  <c r="AT49" i="3"/>
  <c r="AU49" i="3"/>
  <c r="EG49" i="3" s="1"/>
  <c r="AV49" i="3"/>
  <c r="AW49" i="3"/>
  <c r="EI49" i="3" s="1"/>
  <c r="AX49" i="3"/>
  <c r="AY49" i="3"/>
  <c r="EK49" i="3" s="1"/>
  <c r="AZ49" i="3"/>
  <c r="BA49" i="3"/>
  <c r="EM49" i="3" s="1"/>
  <c r="BB49" i="3"/>
  <c r="BC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CM49" i="3"/>
  <c r="BU49" i="3" s="1"/>
  <c r="EO49" i="3" s="1"/>
  <c r="DE49" i="3"/>
  <c r="CP49" i="3" s="1"/>
  <c r="DW49" i="3"/>
  <c r="DH49" i="3" s="1"/>
  <c r="EB49" i="3"/>
  <c r="ED49" i="3"/>
  <c r="EF49" i="3"/>
  <c r="EH49" i="3"/>
  <c r="EJ49" i="3"/>
  <c r="EL49" i="3"/>
  <c r="EN49" i="3"/>
  <c r="EP49" i="3"/>
  <c r="EQ49" i="3"/>
  <c r="DZ45" i="3" l="1"/>
  <c r="BF49" i="3"/>
  <c r="BX49" i="3"/>
  <c r="AN49" i="3"/>
  <c r="BC47" i="3"/>
  <c r="EO47" i="3" s="1"/>
  <c r="BX46" i="3"/>
  <c r="AN46" i="3"/>
  <c r="D45" i="3"/>
  <c r="EO43" i="3"/>
  <c r="BC43" i="3"/>
  <c r="BX42" i="3"/>
  <c r="AN42" i="3"/>
  <c r="D41" i="3"/>
  <c r="BU39" i="3"/>
  <c r="BC39" i="3"/>
  <c r="AN39" i="3" s="1"/>
  <c r="BX38" i="3"/>
  <c r="AN38" i="3"/>
  <c r="DZ46" i="3"/>
  <c r="AN43" i="3"/>
  <c r="DZ42" i="3"/>
  <c r="DZ38" i="3"/>
  <c r="AN35" i="3"/>
  <c r="DZ34" i="3"/>
  <c r="DZ49" i="3"/>
  <c r="BU48" i="3"/>
  <c r="EO48" i="3" s="1"/>
  <c r="BX48" i="3"/>
  <c r="AN48" i="3"/>
  <c r="EB47" i="3"/>
  <c r="BU45" i="3"/>
  <c r="EO45" i="3" s="1"/>
  <c r="BX44" i="3"/>
  <c r="AN44" i="3"/>
  <c r="EB43" i="3"/>
  <c r="DZ43" i="3" s="1"/>
  <c r="EO41" i="3"/>
  <c r="DZ41" i="3" s="1"/>
  <c r="BX40" i="3"/>
  <c r="AN40" i="3"/>
  <c r="BU37" i="3"/>
  <c r="BC37" i="3"/>
  <c r="AN37" i="3" s="1"/>
  <c r="BX36" i="3"/>
  <c r="AN36" i="3"/>
  <c r="DZ35" i="3"/>
  <c r="DZ48" i="3"/>
  <c r="AN45" i="3"/>
  <c r="DZ44" i="3"/>
  <c r="AN41" i="3"/>
  <c r="DZ40" i="3"/>
  <c r="DZ36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EO39" i="3" l="1"/>
  <c r="DZ39" i="3" s="1"/>
  <c r="BF48" i="3"/>
  <c r="EO37" i="3"/>
  <c r="DZ37" i="3" s="1"/>
  <c r="AN47" i="3"/>
  <c r="DZ47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BA15" i="3"/>
  <c r="AZ15" i="3"/>
  <c r="AY15" i="3"/>
  <c r="EK15" i="3" s="1"/>
  <c r="AX15" i="3"/>
  <c r="AW15" i="3"/>
  <c r="AV15" i="3"/>
  <c r="EH15" i="3" s="1"/>
  <c r="AU15" i="3"/>
  <c r="EG15" i="3" s="1"/>
  <c r="AT15" i="3"/>
  <c r="AS15" i="3"/>
  <c r="AR15" i="3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AZ14" i="3"/>
  <c r="EL14" i="3" s="1"/>
  <c r="AY14" i="3"/>
  <c r="AX14" i="3"/>
  <c r="AW14" i="3"/>
  <c r="AV14" i="3"/>
  <c r="EH14" i="3" s="1"/>
  <c r="AU14" i="3"/>
  <c r="AT14" i="3"/>
  <c r="EF14" i="3" s="1"/>
  <c r="AS14" i="3"/>
  <c r="EE14" i="3" s="1"/>
  <c r="AR14" i="3"/>
  <c r="ED14" i="3" s="1"/>
  <c r="AQ14" i="3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BA13" i="3"/>
  <c r="EM13" i="3" s="1"/>
  <c r="AZ13" i="3"/>
  <c r="AY13" i="3"/>
  <c r="AX13" i="3"/>
  <c r="AW13" i="3"/>
  <c r="EI13" i="3" s="1"/>
  <c r="AV13" i="3"/>
  <c r="AU13" i="3"/>
  <c r="EG13" i="3" s="1"/>
  <c r="AT13" i="3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AX12" i="3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AX10" i="3"/>
  <c r="EJ10" i="3" s="1"/>
  <c r="AW10" i="3"/>
  <c r="AV10" i="3"/>
  <c r="AU10" i="3"/>
  <c r="AT10" i="3"/>
  <c r="EF10" i="3" s="1"/>
  <c r="AS10" i="3"/>
  <c r="AR10" i="3"/>
  <c r="AR9" i="3" s="1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O9" i="3"/>
  <c r="D46" i="2" s="1"/>
  <c r="N9" i="3"/>
  <c r="D43" i="2" s="1"/>
  <c r="M9" i="3"/>
  <c r="D40" i="2" s="1"/>
  <c r="L9" i="3"/>
  <c r="D37" i="2" s="1"/>
  <c r="K9" i="3"/>
  <c r="D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N15" i="3" l="1"/>
  <c r="EL15" i="3"/>
  <c r="ED15" i="3"/>
  <c r="EA15" i="3"/>
  <c r="EM14" i="3"/>
  <c r="EI14" i="3"/>
  <c r="EN13" i="3"/>
  <c r="EJ13" i="3"/>
  <c r="EF13" i="3"/>
  <c r="EP12" i="3"/>
  <c r="EJ12" i="3"/>
  <c r="BQ9" i="3"/>
  <c r="BI9" i="3"/>
  <c r="BU15" i="3"/>
  <c r="EM15" i="3"/>
  <c r="EJ15" i="3"/>
  <c r="EI15" i="3"/>
  <c r="EF15" i="3"/>
  <c r="EE15" i="3"/>
  <c r="EN14" i="3"/>
  <c r="EK14" i="3"/>
  <c r="EJ14" i="3"/>
  <c r="EG14" i="3"/>
  <c r="EC14" i="3"/>
  <c r="EB14" i="3"/>
  <c r="EK13" i="3"/>
  <c r="EC13" i="3"/>
  <c r="CM9" i="3"/>
  <c r="BX9" i="3" s="1"/>
  <c r="EK12" i="3"/>
  <c r="EG12" i="3"/>
  <c r="EC12" i="3"/>
  <c r="EN11" i="3"/>
  <c r="BR9" i="3"/>
  <c r="EJ11" i="3"/>
  <c r="BN9" i="3"/>
  <c r="EF11" i="3"/>
  <c r="BJ9" i="3"/>
  <c r="EB11" i="3"/>
  <c r="BW9" i="3"/>
  <c r="EK10" i="3"/>
  <c r="EG10" i="3"/>
  <c r="BM9" i="3"/>
  <c r="EC10" i="3"/>
  <c r="G49" i="2"/>
  <c r="G37" i="2"/>
  <c r="G25" i="2"/>
  <c r="G64" i="2"/>
  <c r="G46" i="2"/>
  <c r="G34" i="2"/>
  <c r="G61" i="2"/>
  <c r="G55" i="2"/>
  <c r="G52" i="2"/>
  <c r="G43" i="2"/>
  <c r="G40" i="2"/>
  <c r="G31" i="2"/>
  <c r="G28" i="2"/>
  <c r="G22" i="2"/>
  <c r="G16" i="2"/>
  <c r="AV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63" i="3" l="1"/>
  <c r="AN64" i="3"/>
  <c r="EO11" i="3"/>
  <c r="EO12" i="3"/>
  <c r="DZ12" i="3" s="1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<sst xmlns="http://schemas.openxmlformats.org/spreadsheetml/2006/main" count="449" uniqueCount="245">
  <si>
    <t>ПРИЛОЖЕНИЕ №1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</si>
  <si>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</si>
  <si>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</si>
  <si>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</si>
  <si>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</si>
  <si>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</si>
  <si>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</si>
  <si>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</si>
  <si>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</si>
  <si>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</si>
  <si>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</si>
  <si>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</si>
  <si>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</si>
  <si>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</si>
  <si>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</si>
  <si>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</si>
  <si>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</si>
  <si>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</si>
  <si>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</si>
  <si>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</si>
  <si>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</si>
  <si>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</si>
  <si>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</si>
  <si>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</si>
  <si>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</si>
  <si>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</si>
  <si>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</si>
  <si>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</si>
  <si>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</si>
  <si>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</si>
  <si>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</si>
  <si>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</si>
  <si>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</si>
  <si>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</si>
  <si>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</si>
  <si>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</si>
  <si>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</si>
  <si>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</si>
  <si>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</si>
  <si>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</si>
  <si>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</si>
  <si>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</si>
  <si>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</si>
  <si>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</si>
  <si>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</si>
  <si>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</si>
  <si>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</si>
  <si>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</si>
  <si>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</si>
  <si>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</si>
  <si>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</si>
  <si>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</si>
  <si>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</si>
  <si>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</si>
  <si>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</si>
  <si>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</si>
  <si>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</si>
  <si>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</si>
  <si>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</si>
  <si>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</si>
  <si>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</si>
  <si>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</si>
  <si>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</si>
  <si>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</si>
  <si>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</si>
  <si>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</si>
  <si>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</si>
  <si>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</si>
  <si>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</si>
  <si>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</si>
  <si>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</si>
  <si>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</si>
  <si>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</si>
  <si>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</si>
  <si>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</si>
  <si>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</si>
  <si>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</si>
  <si>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</si>
  <si>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</si>
  <si>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</si>
  <si>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</si>
  <si>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</si>
  <si>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</si>
  <si>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</si>
  <si>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</si>
  <si>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</si>
  <si>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</si>
  <si>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</si>
  <si>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</si>
  <si>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</si>
  <si>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</si>
  <si>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</si>
  <si>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</si>
  <si>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</si>
  <si>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</si>
  <si>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</si>
  <si>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</si>
  <si>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</si>
  <si>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</si>
  <si>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</si>
  <si>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</si>
  <si>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</si>
  <si>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</si>
  <si>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</si>
  <si>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</si>
  <si>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</si>
  <si>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</si>
  <si>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</si>
  <si>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</si>
  <si>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</si>
  <si>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</si>
  <si>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</si>
  <si>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</si>
  <si>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</si>
  <si>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</si>
  <si>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</si>
  <si>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</si>
  <si>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</si>
  <si>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</si>
  <si>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</si>
  <si>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</si>
  <si>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</si>
  <si>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</si>
  <si>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</si>
  <si>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</si>
  <si>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</si>
  <si>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</si>
  <si>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</si>
  <si>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</si>
  <si>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</si>
  <si>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</si>
  <si>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</si>
  <si>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</si>
  <si>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</si>
  <si>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</si>
  <si>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</si>
  <si>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</si>
  <si>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</si>
  <si>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</si>
  <si>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</si>
  <si>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</si>
  <si>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</si>
  <si>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</si>
  <si>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</si>
  <si>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</si>
  <si>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</si>
  <si>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</si>
  <si>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</si>
  <si>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</si>
  <si>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</si>
  <si>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</si>
  <si>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</si>
  <si>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</si>
  <si>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</si>
  <si>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</si>
  <si>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</si>
  <si>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</si>
  <si>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</si>
  <si>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</si>
  <si>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</si>
  <si>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</si>
  <si>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</si>
  <si>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</si>
  <si>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</si>
  <si>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</si>
  <si>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</si>
  <si>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</si>
  <si>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</si>
  <si>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</si>
  <si>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</si>
  <si>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</si>
  <si>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</si>
  <si>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</si>
  <si>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</si>
  <si>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</si>
  <si>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</si>
  <si>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</si>
  <si>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</si>
  <si>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</si>
  <si>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</si>
  <si>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</si>
  <si>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</si>
  <si>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</si>
  <si>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</si>
  <si>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</si>
  <si>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</si>
  <si>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</si>
  <si>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</si>
  <si>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</si>
  <si>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</si>
  <si>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</si>
  <si>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</si>
  <si>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</si>
  <si>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</si>
  <si>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</si>
  <si>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</si>
  <si>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</si>
  <si>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</si>
  <si>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</si>
  <si>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</si>
  <si>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</si>
  <si>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</si>
  <si>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</si>
  <si>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</si>
  <si>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</si>
  <si>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</si>
  <si>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</si>
  <si>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</si>
  <si>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</si>
  <si>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</si>
  <si>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</si>
  <si>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</si>
  <si>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</si>
  <si>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</si>
  <si>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</si>
  <si>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</si>
  <si>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</si>
  <si>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</si>
  <si>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БИСТРА РАДКОВА БОЙН</t>
  </si>
  <si>
    <t>КРЕМЕНА ГРИГОРОВА БОРИСОВА</t>
  </si>
  <si>
    <t>МАРГАРИТА ЙОРДАНОВА СТЕРГИОВСКА</t>
  </si>
  <si>
    <t>РОСИЦА КАРОВА ЦВЕТКОВА</t>
  </si>
  <si>
    <t>СНЕЖИНА ПЕТКОВА ЧОЛАКОВА-МАРИНОВА</t>
  </si>
  <si>
    <t>ХРИСТИНКА ДАНЧЕВА ДИМИТРОВА</t>
  </si>
  <si>
    <t xml:space="preserve">Справка за дейността на съдиите в Административен съд гр.Шумен за   2019 г. </t>
  </si>
  <si>
    <t>Бистра Радкова Бойн</t>
  </si>
  <si>
    <t>Кремена Григорова Борисова</t>
  </si>
  <si>
    <t>Маргарита Йорданова Стергиовска</t>
  </si>
  <si>
    <t>Росица Карова Цветкова</t>
  </si>
  <si>
    <t>Снежина Петкова Чолакова - Маринова</t>
  </si>
  <si>
    <t>Христинка Данчева Димитрова</t>
  </si>
  <si>
    <t>Шумен</t>
  </si>
  <si>
    <t>месеца  на  2019   г.</t>
  </si>
  <si>
    <t>АДМИНИСТРАТИВЕН  СЪД ШУМЕН</t>
  </si>
  <si>
    <t xml:space="preserve">Справка за резултатите от върнати обжалвани и протестирани дела на съдиите
от АДМИНИСТРАТИВЕН СЪД гр. Шумен през 2019 г. </t>
  </si>
  <si>
    <t>Татяна Георгиева  Димитрова</t>
  </si>
  <si>
    <t>Дата: 29.01.2020</t>
  </si>
  <si>
    <t>Дата: 29.01.2020 г.</t>
  </si>
  <si>
    <t>Съставил: Благовеста Костова</t>
  </si>
  <si>
    <t>Телефон: 054 856013</t>
  </si>
  <si>
    <t xml:space="preserve">Изготвил: Благовеста Костова                               </t>
  </si>
  <si>
    <t>телефон за връзка: 054 856013</t>
  </si>
  <si>
    <t xml:space="preserve">E-mail: shumen-adms@justice.bg </t>
  </si>
  <si>
    <t>Отчет   за   работата  на  Административен съд   град</t>
  </si>
  <si>
    <t xml:space="preserve">Съставил: Б.Костова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</si>
</sst>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144030</xdr:colOff>
      <xdr:row>87</xdr:row>
      <xdr:rowOff>167120</xdr:rowOff>
    </xdr:from>
    <xdr:to>
      <xdr:col>27</xdr:col>
      <xdr:colOff>202623</xdr:colOff>
      <xdr:row>95</xdr:row>
      <xdr:rowOff>252845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930" y="11597120"/>
          <a:ext cx="1214293" cy="181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5" t="s">
        <v>189</v>
      </c>
      <c r="B2" s="285"/>
      <c r="C2" s="285"/>
      <c r="D2" s="285"/>
      <c r="E2" s="285"/>
      <c r="F2" s="285"/>
      <c r="G2" s="285"/>
      <c r="H2" s="285"/>
      <c r="I2" s="285"/>
      <c r="J2" s="285"/>
      <c r="K2" s="174"/>
    </row>
    <row r="3" spans="1:11" s="177" customFormat="1" x14ac:dyDescent="0.25">
      <c r="A3" s="285" t="s">
        <v>208</v>
      </c>
      <c r="B3" s="285"/>
      <c r="C3" s="285"/>
      <c r="D3" s="285"/>
      <c r="E3" s="285"/>
      <c r="F3" s="285"/>
      <c r="G3" s="285"/>
      <c r="H3" s="285"/>
      <c r="I3" s="285"/>
      <c r="J3" s="285"/>
      <c r="K3" s="176"/>
    </row>
    <row r="4" spans="1:11" s="177" customFormat="1" x14ac:dyDescent="0.25">
      <c r="A4" s="285" t="s">
        <v>207</v>
      </c>
      <c r="B4" s="285"/>
      <c r="C4" s="285"/>
      <c r="D4" s="285"/>
      <c r="E4" s="285"/>
      <c r="F4" s="285"/>
      <c r="G4" s="285"/>
      <c r="H4" s="285"/>
      <c r="I4" s="285"/>
      <c r="J4" s="285"/>
      <c r="K4" s="176"/>
    </row>
    <row r="5" spans="1:11" s="177" customFormat="1" ht="15.75" thickBot="1" x14ac:dyDescent="0.3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176"/>
    </row>
    <row r="6" spans="1:11" ht="16.5" thickBot="1" x14ac:dyDescent="0.3">
      <c r="A6" s="282" t="s">
        <v>190</v>
      </c>
      <c r="B6" s="283"/>
      <c r="C6" s="283"/>
      <c r="D6" s="283"/>
      <c r="E6" s="283"/>
      <c r="F6" s="283"/>
      <c r="G6" s="283"/>
      <c r="H6" s="283"/>
      <c r="I6" s="283"/>
      <c r="J6" s="283"/>
      <c r="K6" s="284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191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192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7" t="s">
        <v>194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ht="39" customHeight="1" x14ac:dyDescent="0.25">
      <c r="A12" s="288" t="s">
        <v>195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</row>
    <row r="13" spans="1:11" ht="39" customHeight="1" x14ac:dyDescent="0.25">
      <c r="A13" s="288" t="s">
        <v>205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</row>
    <row r="14" spans="1:11" ht="39" customHeight="1" x14ac:dyDescent="0.25">
      <c r="A14" s="288" t="s">
        <v>196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</row>
    <row r="15" spans="1:11" ht="39" customHeight="1" x14ac:dyDescent="0.25">
      <c r="A15" s="288" t="s">
        <v>197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</row>
    <row r="16" spans="1:11" ht="39" customHeight="1" x14ac:dyDescent="0.25">
      <c r="A16" s="288" t="s">
        <v>198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</row>
    <row r="17" spans="1:11" ht="39" customHeight="1" x14ac:dyDescent="0.25">
      <c r="A17" s="288" t="s">
        <v>206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</row>
    <row r="18" spans="1:11" ht="39" customHeight="1" x14ac:dyDescent="0.25">
      <c r="A18" s="288" t="s">
        <v>199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1" ht="39" customHeight="1" x14ac:dyDescent="0.25">
      <c r="A19" s="288" t="s">
        <v>200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</row>
    <row r="20" spans="1:11" ht="39" customHeight="1" x14ac:dyDescent="0.25">
      <c r="A20" s="290" t="s">
        <v>210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ht="39" customHeight="1" x14ac:dyDescent="0.25">
      <c r="A21" s="288" t="s">
        <v>201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 ht="39" customHeight="1" x14ac:dyDescent="0.25">
      <c r="A22" s="288" t="s">
        <v>202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</row>
    <row r="23" spans="1:11" ht="39" customHeight="1" x14ac:dyDescent="0.25">
      <c r="A23" s="288" t="s">
        <v>203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</row>
    <row r="24" spans="1:11" ht="50.25" customHeight="1" x14ac:dyDescent="0.25">
      <c r="A24" s="289" t="s">
        <v>204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AD21" sqref="AD21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75" t="s">
        <v>0</v>
      </c>
      <c r="W1" s="376"/>
      <c r="X1" s="376"/>
      <c r="Y1" s="376"/>
      <c r="Z1" s="376"/>
    </row>
    <row r="2" spans="1:26" s="115" customFormat="1" ht="18.75" customHeight="1" x14ac:dyDescent="0.25">
      <c r="A2" s="392" t="s">
        <v>243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1" t="s">
        <v>231</v>
      </c>
      <c r="M2" s="211" t="s">
        <v>1</v>
      </c>
      <c r="O2" s="2">
        <v>12</v>
      </c>
      <c r="P2" s="392" t="s">
        <v>232</v>
      </c>
      <c r="Q2" s="392"/>
      <c r="R2" s="392"/>
      <c r="S2" s="392"/>
      <c r="T2" s="392"/>
      <c r="U2" s="238"/>
      <c r="V2" s="239"/>
      <c r="W2" s="239"/>
      <c r="X2" s="391" t="s">
        <v>193</v>
      </c>
      <c r="Y2" s="391"/>
    </row>
    <row r="3" spans="1:26" ht="12.75" customHeight="1" thickBot="1" x14ac:dyDescent="0.3">
      <c r="A3" s="216"/>
      <c r="B3" s="217"/>
      <c r="C3" s="216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94" t="s">
        <v>212</v>
      </c>
      <c r="B4" s="395"/>
      <c r="C4" s="400" t="s">
        <v>2</v>
      </c>
      <c r="D4" s="400" t="s">
        <v>3</v>
      </c>
      <c r="E4" s="404" t="s">
        <v>4</v>
      </c>
      <c r="F4" s="406" t="s">
        <v>5</v>
      </c>
      <c r="G4" s="408" t="s">
        <v>6</v>
      </c>
      <c r="H4" s="344" t="s">
        <v>7</v>
      </c>
      <c r="I4" s="345"/>
      <c r="J4" s="345"/>
      <c r="K4" s="345"/>
      <c r="L4" s="345"/>
      <c r="M4" s="346"/>
      <c r="N4" s="346"/>
      <c r="O4" s="324" t="s">
        <v>8</v>
      </c>
      <c r="P4" s="368" t="s">
        <v>9</v>
      </c>
      <c r="Q4" s="345"/>
      <c r="R4" s="345"/>
      <c r="S4" s="324" t="s">
        <v>10</v>
      </c>
      <c r="T4" s="368" t="s">
        <v>11</v>
      </c>
      <c r="U4" s="369"/>
      <c r="V4" s="370"/>
      <c r="W4" s="366" t="s">
        <v>12</v>
      </c>
      <c r="X4" s="377" t="s">
        <v>13</v>
      </c>
      <c r="Y4" s="378"/>
      <c r="Z4" s="379"/>
    </row>
    <row r="5" spans="1:26" ht="12.75" customHeight="1" thickBot="1" x14ac:dyDescent="0.3">
      <c r="A5" s="396"/>
      <c r="B5" s="397"/>
      <c r="C5" s="401"/>
      <c r="D5" s="403"/>
      <c r="E5" s="405"/>
      <c r="F5" s="407"/>
      <c r="G5" s="409"/>
      <c r="H5" s="411" t="s">
        <v>14</v>
      </c>
      <c r="I5" s="412"/>
      <c r="J5" s="412"/>
      <c r="K5" s="412"/>
      <c r="L5" s="413"/>
      <c r="M5" s="414" t="s">
        <v>15</v>
      </c>
      <c r="N5" s="414"/>
      <c r="O5" s="423"/>
      <c r="P5" s="424"/>
      <c r="Q5" s="424"/>
      <c r="R5" s="424"/>
      <c r="S5" s="325"/>
      <c r="T5" s="371"/>
      <c r="U5" s="371"/>
      <c r="V5" s="372"/>
      <c r="W5" s="367"/>
      <c r="X5" s="380"/>
      <c r="Y5" s="381"/>
      <c r="Z5" s="382"/>
    </row>
    <row r="6" spans="1:26" ht="24" customHeight="1" thickBot="1" x14ac:dyDescent="0.3">
      <c r="A6" s="396"/>
      <c r="B6" s="397"/>
      <c r="C6" s="401"/>
      <c r="D6" s="403"/>
      <c r="E6" s="405"/>
      <c r="F6" s="407"/>
      <c r="G6" s="409"/>
      <c r="H6" s="415" t="s">
        <v>16</v>
      </c>
      <c r="I6" s="418" t="s">
        <v>17</v>
      </c>
      <c r="J6" s="419"/>
      <c r="K6" s="419"/>
      <c r="L6" s="420"/>
      <c r="M6" s="421" t="s">
        <v>18</v>
      </c>
      <c r="N6" s="218" t="s">
        <v>19</v>
      </c>
      <c r="O6" s="423"/>
      <c r="P6" s="359" t="s">
        <v>20</v>
      </c>
      <c r="Q6" s="361" t="s">
        <v>21</v>
      </c>
      <c r="R6" s="363" t="s">
        <v>22</v>
      </c>
      <c r="S6" s="325"/>
      <c r="T6" s="373"/>
      <c r="U6" s="373"/>
      <c r="V6" s="374"/>
      <c r="W6" s="367"/>
      <c r="X6" s="365" t="s">
        <v>23</v>
      </c>
      <c r="Y6" s="383" t="s">
        <v>24</v>
      </c>
      <c r="Z6" s="385" t="s">
        <v>25</v>
      </c>
    </row>
    <row r="7" spans="1:26" ht="12.75" customHeight="1" x14ac:dyDescent="0.25">
      <c r="A7" s="396"/>
      <c r="B7" s="397"/>
      <c r="C7" s="401"/>
      <c r="D7" s="403"/>
      <c r="E7" s="405"/>
      <c r="F7" s="407"/>
      <c r="G7" s="409"/>
      <c r="H7" s="416"/>
      <c r="I7" s="350" t="s">
        <v>26</v>
      </c>
      <c r="J7" s="350" t="s">
        <v>27</v>
      </c>
      <c r="K7" s="353" t="s">
        <v>28</v>
      </c>
      <c r="L7" s="355" t="s">
        <v>29</v>
      </c>
      <c r="M7" s="422"/>
      <c r="N7" s="358" t="s">
        <v>30</v>
      </c>
      <c r="O7" s="423"/>
      <c r="P7" s="360"/>
      <c r="Q7" s="362"/>
      <c r="R7" s="364"/>
      <c r="S7" s="325"/>
      <c r="T7" s="387" t="s">
        <v>20</v>
      </c>
      <c r="U7" s="388" t="s">
        <v>21</v>
      </c>
      <c r="V7" s="389" t="s">
        <v>22</v>
      </c>
      <c r="W7" s="367"/>
      <c r="X7" s="365"/>
      <c r="Y7" s="384"/>
      <c r="Z7" s="386"/>
    </row>
    <row r="8" spans="1:26" ht="12.75" customHeight="1" x14ac:dyDescent="0.25">
      <c r="A8" s="396"/>
      <c r="B8" s="397"/>
      <c r="C8" s="401"/>
      <c r="D8" s="403"/>
      <c r="E8" s="405"/>
      <c r="F8" s="407"/>
      <c r="G8" s="409"/>
      <c r="H8" s="416"/>
      <c r="I8" s="351"/>
      <c r="J8" s="351"/>
      <c r="K8" s="353"/>
      <c r="L8" s="356"/>
      <c r="M8" s="422"/>
      <c r="N8" s="358"/>
      <c r="O8" s="423"/>
      <c r="P8" s="360"/>
      <c r="Q8" s="362"/>
      <c r="R8" s="364"/>
      <c r="S8" s="325"/>
      <c r="T8" s="360"/>
      <c r="U8" s="388"/>
      <c r="V8" s="390"/>
      <c r="W8" s="367"/>
      <c r="X8" s="365"/>
      <c r="Y8" s="384"/>
      <c r="Z8" s="386"/>
    </row>
    <row r="9" spans="1:26" ht="36" customHeight="1" thickBot="1" x14ac:dyDescent="0.3">
      <c r="A9" s="398"/>
      <c r="B9" s="399"/>
      <c r="C9" s="402"/>
      <c r="D9" s="403"/>
      <c r="E9" s="405"/>
      <c r="F9" s="407"/>
      <c r="G9" s="410"/>
      <c r="H9" s="417"/>
      <c r="I9" s="352"/>
      <c r="J9" s="352"/>
      <c r="K9" s="354"/>
      <c r="L9" s="357"/>
      <c r="M9" s="422"/>
      <c r="N9" s="358"/>
      <c r="O9" s="423"/>
      <c r="P9" s="360"/>
      <c r="Q9" s="362"/>
      <c r="R9" s="364"/>
      <c r="S9" s="325"/>
      <c r="T9" s="360"/>
      <c r="U9" s="388"/>
      <c r="V9" s="390"/>
      <c r="W9" s="367"/>
      <c r="X9" s="365"/>
      <c r="Y9" s="384"/>
      <c r="Z9" s="386"/>
    </row>
    <row r="10" spans="1:26" ht="12.75" customHeight="1" thickBot="1" x14ac:dyDescent="0.3">
      <c r="A10" s="219" t="s">
        <v>31</v>
      </c>
      <c r="B10" s="220"/>
      <c r="C10" s="220" t="s">
        <v>32</v>
      </c>
      <c r="D10" s="219">
        <v>1</v>
      </c>
      <c r="E10" s="221">
        <v>2</v>
      </c>
      <c r="F10" s="221" t="s">
        <v>33</v>
      </c>
      <c r="G10" s="221">
        <v>3</v>
      </c>
      <c r="H10" s="222">
        <v>4</v>
      </c>
      <c r="I10" s="222" t="s">
        <v>34</v>
      </c>
      <c r="J10" s="222" t="s">
        <v>35</v>
      </c>
      <c r="K10" s="222" t="s">
        <v>36</v>
      </c>
      <c r="L10" s="222" t="s">
        <v>37</v>
      </c>
      <c r="M10" s="221">
        <v>5</v>
      </c>
      <c r="N10" s="221" t="s">
        <v>38</v>
      </c>
      <c r="O10" s="221">
        <v>6</v>
      </c>
      <c r="P10" s="221" t="s">
        <v>39</v>
      </c>
      <c r="Q10" s="221" t="s">
        <v>40</v>
      </c>
      <c r="R10" s="221" t="s">
        <v>41</v>
      </c>
      <c r="S10" s="221">
        <v>7</v>
      </c>
      <c r="T10" s="221" t="s">
        <v>42</v>
      </c>
      <c r="U10" s="221" t="s">
        <v>43</v>
      </c>
      <c r="V10" s="221" t="s">
        <v>44</v>
      </c>
      <c r="W10" s="89">
        <v>9</v>
      </c>
      <c r="X10" s="89" t="s">
        <v>45</v>
      </c>
      <c r="Y10" s="89" t="s">
        <v>46</v>
      </c>
      <c r="Z10" s="248" t="s">
        <v>47</v>
      </c>
    </row>
    <row r="11" spans="1:26" ht="12.75" customHeight="1" x14ac:dyDescent="0.25">
      <c r="A11" s="347" t="s">
        <v>48</v>
      </c>
      <c r="B11" s="327" t="s">
        <v>49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8"/>
      <c r="B12" s="336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9"/>
      <c r="B13" s="337"/>
      <c r="C13" s="13">
        <v>2019</v>
      </c>
      <c r="D13" s="14">
        <f>D16+D19+D22+D25+D28+D31+D34+D37+D40+D43+D46+D49+D52+D55</f>
        <v>72</v>
      </c>
      <c r="E13" s="15">
        <f t="shared" si="0"/>
        <v>631</v>
      </c>
      <c r="F13" s="16">
        <f t="shared" si="0"/>
        <v>0</v>
      </c>
      <c r="G13" s="17">
        <f t="shared" si="0"/>
        <v>703</v>
      </c>
      <c r="H13" s="18">
        <f t="shared" si="0"/>
        <v>507</v>
      </c>
      <c r="I13" s="14">
        <f t="shared" si="0"/>
        <v>1</v>
      </c>
      <c r="J13" s="15">
        <f t="shared" si="0"/>
        <v>353</v>
      </c>
      <c r="K13" s="15">
        <f t="shared" si="0"/>
        <v>153</v>
      </c>
      <c r="L13" s="15">
        <f>L16+L19+L22+L25+L28+L31+L34+L37+L40+L43+L46+L49+L52+L55</f>
        <v>0</v>
      </c>
      <c r="M13" s="15">
        <f t="shared" si="0"/>
        <v>121</v>
      </c>
      <c r="N13" s="16">
        <f t="shared" si="0"/>
        <v>0</v>
      </c>
      <c r="O13" s="18">
        <f t="shared" si="0"/>
        <v>628</v>
      </c>
      <c r="P13" s="14">
        <f t="shared" si="0"/>
        <v>344</v>
      </c>
      <c r="Q13" s="15">
        <f t="shared" si="0"/>
        <v>179</v>
      </c>
      <c r="R13" s="16">
        <f t="shared" si="0"/>
        <v>105</v>
      </c>
      <c r="S13" s="18">
        <f t="shared" si="0"/>
        <v>75</v>
      </c>
      <c r="T13" s="14">
        <f t="shared" si="0"/>
        <v>628</v>
      </c>
      <c r="U13" s="15">
        <f t="shared" si="0"/>
        <v>0</v>
      </c>
      <c r="V13" s="16">
        <f t="shared" si="0"/>
        <v>0</v>
      </c>
      <c r="W13" s="18">
        <f t="shared" si="0"/>
        <v>107</v>
      </c>
      <c r="X13" s="14">
        <f t="shared" si="0"/>
        <v>98</v>
      </c>
      <c r="Y13" s="15">
        <f t="shared" si="0"/>
        <v>26</v>
      </c>
      <c r="Z13" s="19">
        <f t="shared" si="0"/>
        <v>0</v>
      </c>
    </row>
    <row r="14" spans="1:26" ht="12.75" customHeight="1" x14ac:dyDescent="0.25">
      <c r="A14" s="327" t="s">
        <v>50</v>
      </c>
      <c r="B14" s="327" t="s">
        <v>51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8"/>
      <c r="B15" s="336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9"/>
      <c r="B16" s="337"/>
      <c r="C16" s="13">
        <v>2019</v>
      </c>
      <c r="D16" s="223">
        <f>'2. Приложение 2'!E9</f>
        <v>7</v>
      </c>
      <c r="E16" s="223">
        <f>'2. Приложение 2'!W9</f>
        <v>52</v>
      </c>
      <c r="F16" s="188"/>
      <c r="G16" s="17">
        <f>D16+E16</f>
        <v>59</v>
      </c>
      <c r="H16" s="18">
        <f t="shared" si="3"/>
        <v>14</v>
      </c>
      <c r="I16" s="189">
        <v>0</v>
      </c>
      <c r="J16" s="190">
        <v>13</v>
      </c>
      <c r="K16" s="190">
        <v>1</v>
      </c>
      <c r="L16" s="191">
        <v>0</v>
      </c>
      <c r="M16" s="210">
        <f>'2. Приложение 2'!CQ9</f>
        <v>40</v>
      </c>
      <c r="N16" s="192"/>
      <c r="O16" s="18">
        <f t="shared" si="1"/>
        <v>54</v>
      </c>
      <c r="P16" s="189">
        <v>11</v>
      </c>
      <c r="Q16" s="190">
        <v>35</v>
      </c>
      <c r="R16" s="192">
        <v>8</v>
      </c>
      <c r="S16" s="35">
        <f>G16-O16</f>
        <v>5</v>
      </c>
      <c r="T16" s="189">
        <v>54</v>
      </c>
      <c r="U16" s="190">
        <v>0</v>
      </c>
      <c r="V16" s="188">
        <v>0</v>
      </c>
      <c r="W16" s="193">
        <v>2</v>
      </c>
      <c r="X16" s="194">
        <v>4</v>
      </c>
      <c r="Y16" s="195">
        <v>2</v>
      </c>
      <c r="Z16" s="196">
        <v>0</v>
      </c>
    </row>
    <row r="17" spans="1:26" ht="12.75" customHeight="1" x14ac:dyDescent="0.25">
      <c r="A17" s="338" t="s">
        <v>52</v>
      </c>
      <c r="B17" s="341" t="s">
        <v>53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9"/>
      <c r="B18" s="342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40"/>
      <c r="B19" s="343"/>
      <c r="C19" s="13">
        <v>2019</v>
      </c>
      <c r="D19" s="223">
        <f>'2. Приложение 2'!F9</f>
        <v>0</v>
      </c>
      <c r="E19" s="223">
        <f>'2. Приложение 2'!X9</f>
        <v>23</v>
      </c>
      <c r="F19" s="188"/>
      <c r="G19" s="17">
        <f t="shared" si="4"/>
        <v>23</v>
      </c>
      <c r="H19" s="18">
        <f t="shared" si="3"/>
        <v>8</v>
      </c>
      <c r="I19" s="189">
        <v>0</v>
      </c>
      <c r="J19" s="190">
        <v>1</v>
      </c>
      <c r="K19" s="190">
        <v>7</v>
      </c>
      <c r="L19" s="190">
        <v>0</v>
      </c>
      <c r="M19" s="210">
        <f>'2. Приложение 2'!CR9</f>
        <v>15</v>
      </c>
      <c r="N19" s="188"/>
      <c r="O19" s="18">
        <f t="shared" si="1"/>
        <v>23</v>
      </c>
      <c r="P19" s="189">
        <v>23</v>
      </c>
      <c r="Q19" s="190">
        <v>0</v>
      </c>
      <c r="R19" s="188">
        <v>0</v>
      </c>
      <c r="S19" s="18">
        <f t="shared" si="2"/>
        <v>0</v>
      </c>
      <c r="T19" s="189">
        <v>23</v>
      </c>
      <c r="U19" s="190">
        <v>0</v>
      </c>
      <c r="V19" s="188">
        <v>0</v>
      </c>
      <c r="W19" s="193">
        <v>2</v>
      </c>
      <c r="X19" s="189">
        <v>1</v>
      </c>
      <c r="Y19" s="190">
        <v>0</v>
      </c>
      <c r="Z19" s="197">
        <v>0</v>
      </c>
    </row>
    <row r="20" spans="1:26" ht="12.75" customHeight="1" x14ac:dyDescent="0.25">
      <c r="A20" s="331" t="s">
        <v>54</v>
      </c>
      <c r="B20" s="315" t="s">
        <v>55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2"/>
      <c r="B21" s="316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3"/>
      <c r="B22" s="317"/>
      <c r="C22" s="13">
        <v>2019</v>
      </c>
      <c r="D22" s="224">
        <f>'2. Приложение 2'!G9</f>
        <v>12</v>
      </c>
      <c r="E22" s="224">
        <f>'2. Приложение 2'!Y9</f>
        <v>41</v>
      </c>
      <c r="F22" s="192"/>
      <c r="G22" s="17">
        <f t="shared" si="4"/>
        <v>53</v>
      </c>
      <c r="H22" s="18">
        <f t="shared" si="3"/>
        <v>37</v>
      </c>
      <c r="I22" s="198">
        <v>0</v>
      </c>
      <c r="J22" s="191">
        <v>17</v>
      </c>
      <c r="K22" s="191">
        <v>20</v>
      </c>
      <c r="L22" s="191">
        <v>0</v>
      </c>
      <c r="M22" s="210">
        <f>'2. Приложение 2'!CS9</f>
        <v>4</v>
      </c>
      <c r="N22" s="192"/>
      <c r="O22" s="18">
        <f t="shared" si="1"/>
        <v>41</v>
      </c>
      <c r="P22" s="198">
        <v>5</v>
      </c>
      <c r="Q22" s="191">
        <v>21</v>
      </c>
      <c r="R22" s="192">
        <v>15</v>
      </c>
      <c r="S22" s="18">
        <f t="shared" si="2"/>
        <v>12</v>
      </c>
      <c r="T22" s="198">
        <v>41</v>
      </c>
      <c r="U22" s="191">
        <v>0</v>
      </c>
      <c r="V22" s="192">
        <v>0</v>
      </c>
      <c r="W22" s="199">
        <v>17</v>
      </c>
      <c r="X22" s="198">
        <v>11</v>
      </c>
      <c r="Y22" s="191">
        <v>4</v>
      </c>
      <c r="Z22" s="200">
        <v>0</v>
      </c>
    </row>
    <row r="23" spans="1:26" ht="12.75" customHeight="1" x14ac:dyDescent="0.25">
      <c r="A23" s="331" t="s">
        <v>56</v>
      </c>
      <c r="B23" s="315" t="s">
        <v>57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2"/>
      <c r="B24" s="316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3"/>
      <c r="B25" s="317"/>
      <c r="C25" s="13">
        <v>2019</v>
      </c>
      <c r="D25" s="223">
        <f>'2. Приложение 2'!H9</f>
        <v>8</v>
      </c>
      <c r="E25" s="223">
        <f>'2. Приложение 2'!Z9</f>
        <v>33</v>
      </c>
      <c r="F25" s="188"/>
      <c r="G25" s="17">
        <f t="shared" si="4"/>
        <v>41</v>
      </c>
      <c r="H25" s="18">
        <f t="shared" si="3"/>
        <v>21</v>
      </c>
      <c r="I25" s="189">
        <v>0</v>
      </c>
      <c r="J25" s="190">
        <v>15</v>
      </c>
      <c r="K25" s="190">
        <v>6</v>
      </c>
      <c r="L25" s="190">
        <v>0</v>
      </c>
      <c r="M25" s="210">
        <f>'2. Приложение 2'!CT9</f>
        <v>7</v>
      </c>
      <c r="N25" s="188"/>
      <c r="O25" s="18">
        <f t="shared" si="1"/>
        <v>28</v>
      </c>
      <c r="P25" s="189">
        <v>5</v>
      </c>
      <c r="Q25" s="190">
        <v>8</v>
      </c>
      <c r="R25" s="188">
        <v>15</v>
      </c>
      <c r="S25" s="18">
        <f t="shared" si="2"/>
        <v>13</v>
      </c>
      <c r="T25" s="189">
        <v>28</v>
      </c>
      <c r="U25" s="190">
        <v>0</v>
      </c>
      <c r="V25" s="188">
        <v>0</v>
      </c>
      <c r="W25" s="193">
        <v>6</v>
      </c>
      <c r="X25" s="189">
        <v>4</v>
      </c>
      <c r="Y25" s="190">
        <v>3</v>
      </c>
      <c r="Z25" s="197">
        <v>0</v>
      </c>
    </row>
    <row r="26" spans="1:26" ht="12.75" customHeight="1" x14ac:dyDescent="0.25">
      <c r="A26" s="331" t="s">
        <v>58</v>
      </c>
      <c r="B26" s="315" t="s">
        <v>59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2"/>
      <c r="B27" s="316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3"/>
      <c r="B28" s="317"/>
      <c r="C28" s="13">
        <v>2019</v>
      </c>
      <c r="D28" s="224">
        <f>'2. Приложение 2'!I9</f>
        <v>1</v>
      </c>
      <c r="E28" s="224">
        <f>'2. Приложение 2'!AA9</f>
        <v>6</v>
      </c>
      <c r="F28" s="192"/>
      <c r="G28" s="17">
        <f t="shared" si="4"/>
        <v>7</v>
      </c>
      <c r="H28" s="18">
        <f t="shared" si="3"/>
        <v>1</v>
      </c>
      <c r="I28" s="198">
        <v>0</v>
      </c>
      <c r="J28" s="191">
        <v>1</v>
      </c>
      <c r="K28" s="191">
        <v>0</v>
      </c>
      <c r="L28" s="191">
        <v>0</v>
      </c>
      <c r="M28" s="210">
        <f>'2. Приложение 2'!CU9</f>
        <v>5</v>
      </c>
      <c r="N28" s="192"/>
      <c r="O28" s="18">
        <f t="shared" si="1"/>
        <v>6</v>
      </c>
      <c r="P28" s="198">
        <v>4</v>
      </c>
      <c r="Q28" s="191">
        <v>1</v>
      </c>
      <c r="R28" s="192">
        <v>1</v>
      </c>
      <c r="S28" s="18">
        <f t="shared" si="2"/>
        <v>1</v>
      </c>
      <c r="T28" s="198">
        <v>6</v>
      </c>
      <c r="U28" s="191">
        <v>0</v>
      </c>
      <c r="V28" s="192">
        <v>0</v>
      </c>
      <c r="W28" s="199">
        <v>2</v>
      </c>
      <c r="X28" s="198">
        <v>1</v>
      </c>
      <c r="Y28" s="191">
        <v>0</v>
      </c>
      <c r="Z28" s="200">
        <v>0</v>
      </c>
    </row>
    <row r="29" spans="1:26" ht="12.75" customHeight="1" x14ac:dyDescent="0.25">
      <c r="A29" s="331" t="s">
        <v>60</v>
      </c>
      <c r="B29" s="315" t="s">
        <v>61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32"/>
      <c r="B30" s="316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3"/>
      <c r="B31" s="317"/>
      <c r="C31" s="13">
        <v>2019</v>
      </c>
      <c r="D31" s="223">
        <f>'2. Приложение 2'!J9</f>
        <v>8</v>
      </c>
      <c r="E31" s="223">
        <f>'2. Приложение 2'!AB9</f>
        <v>28</v>
      </c>
      <c r="F31" s="188"/>
      <c r="G31" s="17">
        <f t="shared" si="4"/>
        <v>36</v>
      </c>
      <c r="H31" s="18">
        <f t="shared" si="3"/>
        <v>27</v>
      </c>
      <c r="I31" s="189">
        <v>0</v>
      </c>
      <c r="J31" s="190">
        <v>11</v>
      </c>
      <c r="K31" s="190">
        <v>16</v>
      </c>
      <c r="L31" s="190">
        <v>0</v>
      </c>
      <c r="M31" s="210">
        <f>'2. Приложение 2'!CV9</f>
        <v>0</v>
      </c>
      <c r="N31" s="188"/>
      <c r="O31" s="18">
        <f t="shared" si="1"/>
        <v>27</v>
      </c>
      <c r="P31" s="189">
        <v>2</v>
      </c>
      <c r="Q31" s="190">
        <v>17</v>
      </c>
      <c r="R31" s="197">
        <v>8</v>
      </c>
      <c r="S31" s="18">
        <f t="shared" si="2"/>
        <v>9</v>
      </c>
      <c r="T31" s="189">
        <v>27</v>
      </c>
      <c r="U31" s="190">
        <v>0</v>
      </c>
      <c r="V31" s="188">
        <v>0</v>
      </c>
      <c r="W31" s="193">
        <v>12</v>
      </c>
      <c r="X31" s="189">
        <v>18</v>
      </c>
      <c r="Y31" s="190">
        <v>1</v>
      </c>
      <c r="Z31" s="197">
        <v>0</v>
      </c>
    </row>
    <row r="32" spans="1:26" ht="12.75" customHeight="1" x14ac:dyDescent="0.25">
      <c r="A32" s="331" t="s">
        <v>62</v>
      </c>
      <c r="B32" s="315" t="s">
        <v>63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2"/>
      <c r="B33" s="316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3"/>
      <c r="B34" s="317"/>
      <c r="C34" s="13">
        <v>2019</v>
      </c>
      <c r="D34" s="223">
        <f>'2. Приложение 2'!K9</f>
        <v>4</v>
      </c>
      <c r="E34" s="223">
        <f>'2. Приложение 2'!AC9</f>
        <v>14</v>
      </c>
      <c r="F34" s="192"/>
      <c r="G34" s="17">
        <f t="shared" si="4"/>
        <v>18</v>
      </c>
      <c r="H34" s="18">
        <f t="shared" si="3"/>
        <v>9</v>
      </c>
      <c r="I34" s="198">
        <v>0</v>
      </c>
      <c r="J34" s="191">
        <v>3</v>
      </c>
      <c r="K34" s="191">
        <v>6</v>
      </c>
      <c r="L34" s="191">
        <v>0</v>
      </c>
      <c r="M34" s="210">
        <f>'2. Приложение 2'!CW9</f>
        <v>5</v>
      </c>
      <c r="N34" s="192"/>
      <c r="O34" s="18">
        <f t="shared" si="1"/>
        <v>14</v>
      </c>
      <c r="P34" s="198">
        <v>4</v>
      </c>
      <c r="Q34" s="191">
        <v>3</v>
      </c>
      <c r="R34" s="192">
        <v>7</v>
      </c>
      <c r="S34" s="18">
        <f t="shared" si="2"/>
        <v>4</v>
      </c>
      <c r="T34" s="198">
        <v>14</v>
      </c>
      <c r="U34" s="191">
        <v>0</v>
      </c>
      <c r="V34" s="192">
        <v>0</v>
      </c>
      <c r="W34" s="199">
        <v>6</v>
      </c>
      <c r="X34" s="198">
        <v>12</v>
      </c>
      <c r="Y34" s="191">
        <v>1</v>
      </c>
      <c r="Z34" s="200">
        <v>0</v>
      </c>
    </row>
    <row r="35" spans="1:26" ht="12.75" customHeight="1" x14ac:dyDescent="0.25">
      <c r="A35" s="331" t="s">
        <v>64</v>
      </c>
      <c r="B35" s="315" t="s">
        <v>65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2"/>
      <c r="B36" s="316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3"/>
      <c r="B37" s="317"/>
      <c r="C37" s="13">
        <v>2019</v>
      </c>
      <c r="D37" s="223">
        <f>'2. Приложение 2'!L9</f>
        <v>2</v>
      </c>
      <c r="E37" s="223">
        <f>'2. Приложение 2'!AD9</f>
        <v>7</v>
      </c>
      <c r="F37" s="188"/>
      <c r="G37" s="17">
        <f t="shared" si="4"/>
        <v>9</v>
      </c>
      <c r="H37" s="18">
        <f t="shared" si="3"/>
        <v>4</v>
      </c>
      <c r="I37" s="206">
        <v>0</v>
      </c>
      <c r="J37" s="190">
        <v>2</v>
      </c>
      <c r="K37" s="190">
        <v>2</v>
      </c>
      <c r="L37" s="190">
        <v>0</v>
      </c>
      <c r="M37" s="210">
        <f>'2. Приложение 2'!CX9</f>
        <v>5</v>
      </c>
      <c r="N37" s="188"/>
      <c r="O37" s="18">
        <f t="shared" si="1"/>
        <v>9</v>
      </c>
      <c r="P37" s="189">
        <v>2</v>
      </c>
      <c r="Q37" s="190">
        <v>4</v>
      </c>
      <c r="R37" s="197">
        <v>3</v>
      </c>
      <c r="S37" s="18">
        <f t="shared" si="2"/>
        <v>0</v>
      </c>
      <c r="T37" s="189">
        <v>9</v>
      </c>
      <c r="U37" s="190">
        <v>0</v>
      </c>
      <c r="V37" s="188">
        <v>0</v>
      </c>
      <c r="W37" s="193">
        <v>5</v>
      </c>
      <c r="X37" s="189">
        <v>13</v>
      </c>
      <c r="Y37" s="190">
        <v>1</v>
      </c>
      <c r="Z37" s="197">
        <v>0</v>
      </c>
    </row>
    <row r="38" spans="1:26" ht="12.75" customHeight="1" x14ac:dyDescent="0.25">
      <c r="A38" s="315" t="s">
        <v>66</v>
      </c>
      <c r="B38" s="315" t="s">
        <v>67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4"/>
      <c r="B39" s="316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5"/>
      <c r="B40" s="316"/>
      <c r="C40" s="13">
        <v>2019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>
        <v>0</v>
      </c>
      <c r="J40" s="191">
        <v>0</v>
      </c>
      <c r="K40" s="191">
        <v>0</v>
      </c>
      <c r="L40" s="191">
        <v>0</v>
      </c>
      <c r="M40" s="210">
        <f>'2. Приложение 2'!CY9</f>
        <v>0</v>
      </c>
      <c r="N40" s="192"/>
      <c r="O40" s="18">
        <f t="shared" si="1"/>
        <v>0</v>
      </c>
      <c r="P40" s="198">
        <v>0</v>
      </c>
      <c r="Q40" s="191">
        <v>0</v>
      </c>
      <c r="R40" s="192">
        <v>0</v>
      </c>
      <c r="S40" s="18">
        <f t="shared" si="2"/>
        <v>0</v>
      </c>
      <c r="T40" s="198">
        <v>0</v>
      </c>
      <c r="U40" s="191">
        <v>0</v>
      </c>
      <c r="V40" s="192">
        <v>0</v>
      </c>
      <c r="W40" s="199">
        <v>0</v>
      </c>
      <c r="X40" s="198">
        <v>0</v>
      </c>
      <c r="Y40" s="191">
        <v>0</v>
      </c>
      <c r="Z40" s="200">
        <v>0</v>
      </c>
    </row>
    <row r="41" spans="1:26" ht="12.75" customHeight="1" x14ac:dyDescent="0.25">
      <c r="A41" s="327" t="s">
        <v>68</v>
      </c>
      <c r="B41" s="315" t="s">
        <v>69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6"/>
      <c r="B42" s="316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7"/>
      <c r="B43" s="317"/>
      <c r="C43" s="13">
        <v>2019</v>
      </c>
      <c r="D43" s="223">
        <f>'2. Приложение 2'!N9</f>
        <v>9</v>
      </c>
      <c r="E43" s="223">
        <f>'2. Приложение 2'!AF9</f>
        <v>65</v>
      </c>
      <c r="F43" s="188"/>
      <c r="G43" s="17">
        <f t="shared" si="4"/>
        <v>74</v>
      </c>
      <c r="H43" s="18">
        <f t="shared" si="3"/>
        <v>54</v>
      </c>
      <c r="I43" s="198">
        <v>0</v>
      </c>
      <c r="J43" s="191">
        <v>48</v>
      </c>
      <c r="K43" s="191">
        <v>6</v>
      </c>
      <c r="L43" s="191">
        <v>0</v>
      </c>
      <c r="M43" s="210">
        <f>'2. Приложение 2'!CZ9</f>
        <v>10</v>
      </c>
      <c r="N43" s="192"/>
      <c r="O43" s="18">
        <f t="shared" si="1"/>
        <v>64</v>
      </c>
      <c r="P43" s="198">
        <v>14</v>
      </c>
      <c r="Q43" s="191">
        <v>31</v>
      </c>
      <c r="R43" s="192">
        <v>19</v>
      </c>
      <c r="S43" s="18">
        <f>G43-O43</f>
        <v>10</v>
      </c>
      <c r="T43" s="189">
        <v>64</v>
      </c>
      <c r="U43" s="190">
        <v>0</v>
      </c>
      <c r="V43" s="188">
        <v>0</v>
      </c>
      <c r="W43" s="193">
        <v>17</v>
      </c>
      <c r="X43" s="189">
        <v>13</v>
      </c>
      <c r="Y43" s="190">
        <v>1</v>
      </c>
      <c r="Z43" s="197">
        <v>0</v>
      </c>
    </row>
    <row r="44" spans="1:26" ht="12.75" customHeight="1" x14ac:dyDescent="0.25">
      <c r="A44" s="327" t="s">
        <v>70</v>
      </c>
      <c r="B44" s="315" t="s">
        <v>71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8"/>
      <c r="B45" s="316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9"/>
      <c r="B46" s="317"/>
      <c r="C46" s="13">
        <v>2019</v>
      </c>
      <c r="D46" s="223">
        <f>'2. Приложение 2'!O9</f>
        <v>0</v>
      </c>
      <c r="E46" s="223">
        <f>'2. Приложение 2'!AG9</f>
        <v>0</v>
      </c>
      <c r="F46" s="188"/>
      <c r="G46" s="17">
        <f t="shared" si="4"/>
        <v>0</v>
      </c>
      <c r="H46" s="18">
        <f t="shared" si="3"/>
        <v>0</v>
      </c>
      <c r="I46" s="198">
        <v>0</v>
      </c>
      <c r="J46" s="191">
        <v>0</v>
      </c>
      <c r="K46" s="191">
        <v>0</v>
      </c>
      <c r="L46" s="191">
        <v>0</v>
      </c>
      <c r="M46" s="210">
        <f>'2. Приложение 2'!DA9</f>
        <v>0</v>
      </c>
      <c r="N46" s="192"/>
      <c r="O46" s="18">
        <f>H46+M46</f>
        <v>0</v>
      </c>
      <c r="P46" s="198">
        <v>0</v>
      </c>
      <c r="Q46" s="191">
        <v>0</v>
      </c>
      <c r="R46" s="192">
        <v>0</v>
      </c>
      <c r="S46" s="18">
        <f t="shared" si="2"/>
        <v>0</v>
      </c>
      <c r="T46" s="189">
        <v>0</v>
      </c>
      <c r="U46" s="190">
        <v>0</v>
      </c>
      <c r="V46" s="188">
        <v>0</v>
      </c>
      <c r="W46" s="193">
        <v>0</v>
      </c>
      <c r="X46" s="189">
        <v>0</v>
      </c>
      <c r="Y46" s="190">
        <v>0</v>
      </c>
      <c r="Z46" s="197">
        <v>0</v>
      </c>
    </row>
    <row r="47" spans="1:26" ht="12.75" customHeight="1" x14ac:dyDescent="0.25">
      <c r="A47" s="330" t="s">
        <v>72</v>
      </c>
      <c r="B47" s="315" t="s">
        <v>73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2"/>
      <c r="B48" s="316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3"/>
      <c r="B49" s="317"/>
      <c r="C49" s="13">
        <v>2019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>
        <v>0</v>
      </c>
      <c r="J49" s="190">
        <v>0</v>
      </c>
      <c r="K49" s="190">
        <v>0</v>
      </c>
      <c r="L49" s="190">
        <v>0</v>
      </c>
      <c r="M49" s="210">
        <f>'2. Приложение 2'!DB9</f>
        <v>0</v>
      </c>
      <c r="N49" s="188"/>
      <c r="O49" s="18">
        <f t="shared" si="1"/>
        <v>0</v>
      </c>
      <c r="P49" s="189">
        <v>0</v>
      </c>
      <c r="Q49" s="190">
        <v>0</v>
      </c>
      <c r="R49" s="197">
        <v>0</v>
      </c>
      <c r="S49" s="18">
        <f t="shared" si="2"/>
        <v>0</v>
      </c>
      <c r="T49" s="189">
        <v>0</v>
      </c>
      <c r="U49" s="190">
        <v>0</v>
      </c>
      <c r="V49" s="188">
        <v>0</v>
      </c>
      <c r="W49" s="193">
        <v>0</v>
      </c>
      <c r="X49" s="189">
        <v>0</v>
      </c>
      <c r="Y49" s="190">
        <v>0</v>
      </c>
      <c r="Z49" s="197">
        <v>0</v>
      </c>
    </row>
    <row r="50" spans="1:26" ht="12.75" customHeight="1" x14ac:dyDescent="0.25">
      <c r="A50" s="321" t="s">
        <v>74</v>
      </c>
      <c r="B50" s="315" t="s">
        <v>75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2"/>
      <c r="B51" s="316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3"/>
      <c r="B52" s="317"/>
      <c r="C52" s="13">
        <v>2019</v>
      </c>
      <c r="D52" s="223">
        <f>'2. Приложение 2'!Q9</f>
        <v>21</v>
      </c>
      <c r="E52" s="223">
        <f>'2. Приложение 2'!AI9</f>
        <v>115</v>
      </c>
      <c r="F52" s="192"/>
      <c r="G52" s="17">
        <f t="shared" si="4"/>
        <v>136</v>
      </c>
      <c r="H52" s="18">
        <f t="shared" si="3"/>
        <v>91</v>
      </c>
      <c r="I52" s="198">
        <v>1</v>
      </c>
      <c r="J52" s="191">
        <v>30</v>
      </c>
      <c r="K52" s="191">
        <v>60</v>
      </c>
      <c r="L52" s="191">
        <v>0</v>
      </c>
      <c r="M52" s="210">
        <f>'2. Приложение 2'!DC9</f>
        <v>24</v>
      </c>
      <c r="N52" s="192"/>
      <c r="O52" s="18">
        <f t="shared" si="1"/>
        <v>115</v>
      </c>
      <c r="P52" s="198">
        <v>27</v>
      </c>
      <c r="Q52" s="191">
        <v>59</v>
      </c>
      <c r="R52" s="192">
        <v>29</v>
      </c>
      <c r="S52" s="18">
        <f t="shared" si="2"/>
        <v>21</v>
      </c>
      <c r="T52" s="198">
        <v>115</v>
      </c>
      <c r="U52" s="191">
        <v>0</v>
      </c>
      <c r="V52" s="192">
        <v>0</v>
      </c>
      <c r="W52" s="199">
        <v>35</v>
      </c>
      <c r="X52" s="194">
        <v>19</v>
      </c>
      <c r="Y52" s="195">
        <v>11</v>
      </c>
      <c r="Z52" s="196">
        <v>0</v>
      </c>
    </row>
    <row r="53" spans="1:26" ht="12.75" customHeight="1" x14ac:dyDescent="0.25">
      <c r="A53" s="321" t="s">
        <v>76</v>
      </c>
      <c r="B53" s="315" t="s">
        <v>77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2"/>
      <c r="B54" s="316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3"/>
      <c r="B55" s="317"/>
      <c r="C55" s="13">
        <v>2019</v>
      </c>
      <c r="D55" s="223">
        <f>'2. Приложение 2'!R9</f>
        <v>0</v>
      </c>
      <c r="E55" s="223">
        <f>'2. Приложение 2'!AJ9</f>
        <v>247</v>
      </c>
      <c r="F55" s="188"/>
      <c r="G55" s="17">
        <f t="shared" si="4"/>
        <v>247</v>
      </c>
      <c r="H55" s="18">
        <f t="shared" si="3"/>
        <v>241</v>
      </c>
      <c r="I55" s="206">
        <v>0</v>
      </c>
      <c r="J55" s="190">
        <v>212</v>
      </c>
      <c r="K55" s="190">
        <v>29</v>
      </c>
      <c r="L55" s="190"/>
      <c r="M55" s="210">
        <f>'2. Приложение 2'!DD9</f>
        <v>6</v>
      </c>
      <c r="N55" s="188"/>
      <c r="O55" s="18">
        <f t="shared" si="1"/>
        <v>247</v>
      </c>
      <c r="P55" s="189">
        <v>247</v>
      </c>
      <c r="Q55" s="190">
        <v>0</v>
      </c>
      <c r="R55" s="197">
        <v>0</v>
      </c>
      <c r="S55" s="18">
        <f t="shared" si="2"/>
        <v>0</v>
      </c>
      <c r="T55" s="189">
        <v>247</v>
      </c>
      <c r="U55" s="190">
        <v>0</v>
      </c>
      <c r="V55" s="188">
        <v>0</v>
      </c>
      <c r="W55" s="193">
        <v>3</v>
      </c>
      <c r="X55" s="207">
        <v>2</v>
      </c>
      <c r="Y55" s="208">
        <v>2</v>
      </c>
      <c r="Z55" s="209">
        <v>0</v>
      </c>
    </row>
    <row r="56" spans="1:26" ht="12.75" customHeight="1" x14ac:dyDescent="0.25">
      <c r="A56" s="324" t="s">
        <v>78</v>
      </c>
      <c r="B56" s="315" t="s">
        <v>79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5"/>
      <c r="B57" s="316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6"/>
      <c r="B58" s="317"/>
      <c r="C58" s="13">
        <v>2019</v>
      </c>
      <c r="D58" s="223">
        <f>'2. Приложение 2'!S9</f>
        <v>45</v>
      </c>
      <c r="E58" s="223">
        <f>'2. Приложение 2'!AK9</f>
        <v>364</v>
      </c>
      <c r="F58" s="192"/>
      <c r="G58" s="17">
        <f t="shared" si="4"/>
        <v>409</v>
      </c>
      <c r="H58" s="18">
        <f t="shared" si="3"/>
        <v>355</v>
      </c>
      <c r="I58" s="198">
        <v>0</v>
      </c>
      <c r="J58" s="191">
        <v>83</v>
      </c>
      <c r="K58" s="191">
        <v>272</v>
      </c>
      <c r="L58" s="191"/>
      <c r="M58" s="210">
        <f>'2. Приложение 2'!DE9</f>
        <v>5</v>
      </c>
      <c r="N58" s="192"/>
      <c r="O58" s="18">
        <f t="shared" si="1"/>
        <v>360</v>
      </c>
      <c r="P58" s="198">
        <v>128</v>
      </c>
      <c r="Q58" s="191">
        <v>203</v>
      </c>
      <c r="R58" s="192">
        <v>29</v>
      </c>
      <c r="S58" s="18">
        <f>G58-O58</f>
        <v>49</v>
      </c>
      <c r="T58" s="198">
        <v>360</v>
      </c>
      <c r="U58" s="191">
        <v>0</v>
      </c>
      <c r="V58" s="192">
        <v>0</v>
      </c>
      <c r="W58" s="199">
        <v>0</v>
      </c>
      <c r="X58" s="194">
        <v>0</v>
      </c>
      <c r="Y58" s="195">
        <v>0</v>
      </c>
      <c r="Z58" s="196">
        <v>0</v>
      </c>
    </row>
    <row r="59" spans="1:26" ht="12.75" customHeight="1" x14ac:dyDescent="0.25">
      <c r="A59" s="321" t="s">
        <v>80</v>
      </c>
      <c r="B59" s="315" t="s">
        <v>81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2"/>
      <c r="B60" s="316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3"/>
      <c r="B61" s="317"/>
      <c r="C61" s="13">
        <v>2019</v>
      </c>
      <c r="D61" s="223">
        <f>'2. Приложение 2'!T9</f>
        <v>45</v>
      </c>
      <c r="E61" s="223">
        <f>'2. Приложение 2'!AL9</f>
        <v>359</v>
      </c>
      <c r="F61" s="188"/>
      <c r="G61" s="17">
        <f t="shared" si="4"/>
        <v>404</v>
      </c>
      <c r="H61" s="18">
        <f t="shared" si="3"/>
        <v>353</v>
      </c>
      <c r="I61" s="198">
        <v>0</v>
      </c>
      <c r="J61" s="191">
        <v>82</v>
      </c>
      <c r="K61" s="191">
        <v>271</v>
      </c>
      <c r="L61" s="191"/>
      <c r="M61" s="210">
        <f>'2. Приложение 2'!DF9</f>
        <v>4</v>
      </c>
      <c r="N61" s="192"/>
      <c r="O61" s="18">
        <f t="shared" si="1"/>
        <v>357</v>
      </c>
      <c r="P61" s="198">
        <v>127</v>
      </c>
      <c r="Q61" s="191">
        <v>202</v>
      </c>
      <c r="R61" s="192">
        <v>28</v>
      </c>
      <c r="S61" s="18">
        <f t="shared" si="2"/>
        <v>47</v>
      </c>
      <c r="T61" s="189">
        <v>357</v>
      </c>
      <c r="U61" s="190">
        <v>0</v>
      </c>
      <c r="V61" s="188">
        <v>0</v>
      </c>
      <c r="W61" s="193">
        <v>0</v>
      </c>
      <c r="X61" s="207">
        <v>0</v>
      </c>
      <c r="Y61" s="208">
        <v>0</v>
      </c>
      <c r="Z61" s="209">
        <v>0</v>
      </c>
    </row>
    <row r="62" spans="1:26" ht="12.75" customHeight="1" x14ac:dyDescent="0.25">
      <c r="A62" s="321" t="s">
        <v>82</v>
      </c>
      <c r="B62" s="315" t="s">
        <v>83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2"/>
      <c r="B63" s="316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3"/>
      <c r="B64" s="317"/>
      <c r="C64" s="13">
        <v>2019</v>
      </c>
      <c r="D64" s="223">
        <f>'2. Приложение 2'!U9</f>
        <v>0</v>
      </c>
      <c r="E64" s="223">
        <f>'2. Приложение 2'!AM9</f>
        <v>5</v>
      </c>
      <c r="F64" s="188"/>
      <c r="G64" s="17">
        <f>D64+E64</f>
        <v>5</v>
      </c>
      <c r="H64" s="18">
        <f t="shared" si="3"/>
        <v>2</v>
      </c>
      <c r="I64" s="198">
        <v>0</v>
      </c>
      <c r="J64" s="191">
        <v>1</v>
      </c>
      <c r="K64" s="191">
        <v>1</v>
      </c>
      <c r="L64" s="191"/>
      <c r="M64" s="210">
        <f>'2. Приложение 2'!DG9</f>
        <v>1</v>
      </c>
      <c r="N64" s="192"/>
      <c r="O64" s="18">
        <f t="shared" si="1"/>
        <v>3</v>
      </c>
      <c r="P64" s="198">
        <v>1</v>
      </c>
      <c r="Q64" s="191">
        <v>1</v>
      </c>
      <c r="R64" s="192">
        <v>1</v>
      </c>
      <c r="S64" s="18">
        <f>G64-O64</f>
        <v>2</v>
      </c>
      <c r="T64" s="189">
        <v>3</v>
      </c>
      <c r="U64" s="190">
        <v>0</v>
      </c>
      <c r="V64" s="188">
        <v>0</v>
      </c>
      <c r="W64" s="193">
        <v>0</v>
      </c>
      <c r="X64" s="207">
        <v>0</v>
      </c>
      <c r="Y64" s="208">
        <v>0</v>
      </c>
      <c r="Z64" s="209">
        <v>0</v>
      </c>
    </row>
    <row r="65" spans="1:26" ht="12.75" customHeight="1" x14ac:dyDescent="0.25">
      <c r="A65" s="324" t="s">
        <v>84</v>
      </c>
      <c r="B65" s="315" t="s">
        <v>85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5"/>
      <c r="B66" s="316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6"/>
      <c r="B67" s="317"/>
      <c r="C67" s="13">
        <v>2019</v>
      </c>
      <c r="D67" s="70">
        <f>D13+D58</f>
        <v>117</v>
      </c>
      <c r="E67" s="71">
        <f t="shared" si="5"/>
        <v>995</v>
      </c>
      <c r="F67" s="72">
        <f t="shared" si="5"/>
        <v>0</v>
      </c>
      <c r="G67" s="73">
        <f t="shared" si="5"/>
        <v>1112</v>
      </c>
      <c r="H67" s="73">
        <f t="shared" si="5"/>
        <v>862</v>
      </c>
      <c r="I67" s="74">
        <f t="shared" si="5"/>
        <v>1</v>
      </c>
      <c r="J67" s="71">
        <f t="shared" si="5"/>
        <v>436</v>
      </c>
      <c r="K67" s="71">
        <f t="shared" si="5"/>
        <v>425</v>
      </c>
      <c r="L67" s="71">
        <f>L13+L58</f>
        <v>0</v>
      </c>
      <c r="M67" s="71">
        <f t="shared" si="5"/>
        <v>126</v>
      </c>
      <c r="N67" s="72">
        <f t="shared" si="5"/>
        <v>0</v>
      </c>
      <c r="O67" s="73">
        <f t="shared" si="5"/>
        <v>988</v>
      </c>
      <c r="P67" s="74">
        <f t="shared" si="5"/>
        <v>472</v>
      </c>
      <c r="Q67" s="71">
        <f t="shared" si="5"/>
        <v>382</v>
      </c>
      <c r="R67" s="72">
        <f t="shared" si="5"/>
        <v>134</v>
      </c>
      <c r="S67" s="73">
        <f t="shared" si="5"/>
        <v>124</v>
      </c>
      <c r="T67" s="74">
        <f t="shared" si="5"/>
        <v>988</v>
      </c>
      <c r="U67" s="71">
        <f t="shared" si="5"/>
        <v>0</v>
      </c>
      <c r="V67" s="72">
        <f t="shared" si="5"/>
        <v>0</v>
      </c>
      <c r="W67" s="73">
        <f t="shared" si="5"/>
        <v>107</v>
      </c>
      <c r="X67" s="74">
        <f t="shared" si="5"/>
        <v>98</v>
      </c>
      <c r="Y67" s="71">
        <f t="shared" si="5"/>
        <v>26</v>
      </c>
      <c r="Z67" s="75">
        <f t="shared" si="5"/>
        <v>0</v>
      </c>
    </row>
    <row r="68" spans="1:26" ht="12.75" customHeight="1" x14ac:dyDescent="0.25">
      <c r="A68" s="312" t="s">
        <v>86</v>
      </c>
      <c r="B68" s="315" t="s">
        <v>87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3"/>
      <c r="B69" s="316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4"/>
      <c r="B70" s="317"/>
      <c r="C70" s="13">
        <v>2019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2" t="s">
        <v>88</v>
      </c>
      <c r="B71" s="315" t="s">
        <v>89</v>
      </c>
      <c r="C71" s="3">
        <v>2017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3"/>
      <c r="B72" s="316"/>
      <c r="C72" s="9">
        <v>2018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4"/>
      <c r="B73" s="317"/>
      <c r="C73" s="13">
        <v>2019</v>
      </c>
      <c r="D73" s="79"/>
      <c r="E73" s="79"/>
      <c r="F73" s="79"/>
      <c r="G73" s="227">
        <f>IF(G70&lt;&gt;0,G67/O2/G70,0)</f>
        <v>15.444444444444445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13.722222222222221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2" t="s">
        <v>90</v>
      </c>
      <c r="B74" s="315" t="s">
        <v>91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3"/>
      <c r="B75" s="316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4"/>
      <c r="B76" s="317"/>
      <c r="C76" s="13">
        <v>2019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8" t="s">
        <v>92</v>
      </c>
      <c r="B77" s="315" t="s">
        <v>93</v>
      </c>
      <c r="C77" s="3">
        <v>2017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9"/>
      <c r="B78" s="316"/>
      <c r="C78" s="9">
        <v>2018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20"/>
      <c r="B79" s="317"/>
      <c r="C79" s="13">
        <v>2019</v>
      </c>
      <c r="D79" s="82"/>
      <c r="E79" s="79"/>
      <c r="F79" s="79"/>
      <c r="G79" s="227">
        <f>IF(G76&lt;&gt;0,G67/G76,0)</f>
        <v>15.444444444444445</v>
      </c>
      <c r="H79" s="79"/>
      <c r="I79" s="79"/>
      <c r="J79" s="79"/>
      <c r="K79" s="79"/>
      <c r="L79" s="79"/>
      <c r="M79" s="79"/>
      <c r="N79" s="79"/>
      <c r="O79" s="227">
        <f>IF(G76&lt;&gt;0,O67/G76,0)</f>
        <v>13.722222222222221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91" t="s">
        <v>94</v>
      </c>
      <c r="B81" s="220"/>
      <c r="C81" s="231"/>
      <c r="D81" s="309" t="s">
        <v>95</v>
      </c>
      <c r="E81" s="309"/>
      <c r="F81" s="309"/>
      <c r="G81" s="295" t="s">
        <v>96</v>
      </c>
      <c r="H81" s="296"/>
      <c r="I81" s="297"/>
      <c r="J81" s="295" t="s">
        <v>97</v>
      </c>
      <c r="K81" s="296"/>
      <c r="L81" s="296"/>
      <c r="M81" s="297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2"/>
      <c r="B82" s="298" t="s">
        <v>98</v>
      </c>
      <c r="C82" s="232"/>
      <c r="D82" s="83" t="s">
        <v>23</v>
      </c>
      <c r="E82" s="84" t="s">
        <v>99</v>
      </c>
      <c r="F82" s="233" t="s">
        <v>25</v>
      </c>
      <c r="G82" s="85" t="s">
        <v>23</v>
      </c>
      <c r="H82" s="84" t="s">
        <v>99</v>
      </c>
      <c r="I82" s="234" t="s">
        <v>25</v>
      </c>
      <c r="J82" s="85" t="s">
        <v>23</v>
      </c>
      <c r="K82" s="301" t="s">
        <v>99</v>
      </c>
      <c r="L82" s="302"/>
      <c r="M82" s="234" t="s">
        <v>25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2"/>
      <c r="B83" s="299"/>
      <c r="C83" s="235"/>
      <c r="D83" s="86" t="s">
        <v>45</v>
      </c>
      <c r="E83" s="87" t="s">
        <v>46</v>
      </c>
      <c r="F83" s="236" t="s">
        <v>47</v>
      </c>
      <c r="G83" s="88" t="s">
        <v>100</v>
      </c>
      <c r="H83" s="89" t="s">
        <v>101</v>
      </c>
      <c r="I83" s="237" t="s">
        <v>102</v>
      </c>
      <c r="J83" s="88" t="s">
        <v>103</v>
      </c>
      <c r="K83" s="303" t="s">
        <v>104</v>
      </c>
      <c r="L83" s="304"/>
      <c r="M83" s="237" t="s">
        <v>105</v>
      </c>
      <c r="O83" s="228"/>
      <c r="P83" s="76"/>
      <c r="Q83" s="76"/>
      <c r="R83" s="76"/>
      <c r="S83" s="76"/>
    </row>
    <row r="84" spans="1:26" ht="12.75" customHeight="1" x14ac:dyDescent="0.25">
      <c r="A84" s="292"/>
      <c r="B84" s="299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5"/>
      <c r="L84" s="306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2"/>
      <c r="B85" s="299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7"/>
      <c r="L85" s="308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3"/>
      <c r="B86" s="300"/>
      <c r="C86" s="13">
        <v>2019</v>
      </c>
      <c r="D86" s="104">
        <f t="shared" si="6"/>
        <v>98</v>
      </c>
      <c r="E86" s="105">
        <f t="shared" si="6"/>
        <v>26</v>
      </c>
      <c r="F86" s="106">
        <f>I86+M86</f>
        <v>0</v>
      </c>
      <c r="G86" s="212">
        <v>80</v>
      </c>
      <c r="H86" s="107">
        <v>24</v>
      </c>
      <c r="I86" s="108">
        <v>0</v>
      </c>
      <c r="J86" s="109">
        <v>18</v>
      </c>
      <c r="K86" s="310">
        <v>2</v>
      </c>
      <c r="L86" s="311"/>
      <c r="M86" s="110">
        <v>0</v>
      </c>
      <c r="O86" s="228"/>
      <c r="P86" s="76"/>
      <c r="Q86" s="76"/>
      <c r="R86" s="76"/>
      <c r="S86" s="294" t="s">
        <v>106</v>
      </c>
      <c r="T86" s="294"/>
      <c r="U86" s="294"/>
      <c r="V86" s="294"/>
      <c r="W86" s="294"/>
      <c r="X86" s="294"/>
      <c r="Y86" s="294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211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217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214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213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216</v>
      </c>
      <c r="B91" s="275"/>
      <c r="C91" s="276">
        <v>404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215</v>
      </c>
      <c r="B92" s="275"/>
      <c r="C92" s="277">
        <v>357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240</v>
      </c>
      <c r="B94" s="112"/>
      <c r="C94" s="111"/>
      <c r="D94" s="111"/>
      <c r="E94" s="111"/>
      <c r="F94" s="111"/>
      <c r="G94" s="113" t="s">
        <v>107</v>
      </c>
      <c r="H94" s="113"/>
      <c r="I94" s="113"/>
      <c r="J94" s="113"/>
      <c r="K94" s="113"/>
      <c r="L94" s="113"/>
      <c r="M94" s="114"/>
      <c r="O94" s="113" t="s">
        <v>108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109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241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242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110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BH1" zoomScale="70" zoomScaleNormal="70" workbookViewId="0">
      <selection activeCell="DR88" sqref="DR88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7" width="6" style="251" customWidth="1"/>
    <col min="98" max="98" width="6.42578125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233</v>
      </c>
      <c r="C1" s="140"/>
      <c r="D1" s="140"/>
      <c r="AF1" s="391" t="s">
        <v>193</v>
      </c>
      <c r="AG1" s="391"/>
    </row>
    <row r="2" spans="1:147" ht="12.75" customHeight="1" x14ac:dyDescent="0.25">
      <c r="D2" s="452" t="s">
        <v>224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111</v>
      </c>
      <c r="AB3" s="140"/>
    </row>
    <row r="4" spans="1:147" ht="13.5" customHeight="1" thickBot="1" x14ac:dyDescent="0.25">
      <c r="A4" s="445" t="s">
        <v>112</v>
      </c>
      <c r="B4" s="455" t="s">
        <v>147</v>
      </c>
      <c r="C4" s="458" t="s">
        <v>113</v>
      </c>
      <c r="D4" s="448" t="s">
        <v>114</v>
      </c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51"/>
      <c r="V4" s="448" t="s">
        <v>115</v>
      </c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51"/>
      <c r="AN4" s="436" t="s">
        <v>116</v>
      </c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8"/>
      <c r="BF4" s="436" t="s">
        <v>117</v>
      </c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8"/>
      <c r="BX4" s="442" t="s">
        <v>118</v>
      </c>
      <c r="BY4" s="443"/>
      <c r="BZ4" s="443"/>
      <c r="CA4" s="443"/>
      <c r="CB4" s="443"/>
      <c r="CC4" s="443"/>
      <c r="CD4" s="443"/>
      <c r="CE4" s="443"/>
      <c r="CF4" s="443"/>
      <c r="CG4" s="443"/>
      <c r="CH4" s="443"/>
      <c r="CI4" s="443"/>
      <c r="CJ4" s="443"/>
      <c r="CK4" s="443"/>
      <c r="CL4" s="443"/>
      <c r="CM4" s="443"/>
      <c r="CN4" s="443"/>
      <c r="CO4" s="443"/>
      <c r="CP4" s="443"/>
      <c r="CQ4" s="443"/>
      <c r="CR4" s="443"/>
      <c r="CS4" s="443"/>
      <c r="CT4" s="443"/>
      <c r="CU4" s="443"/>
      <c r="CV4" s="443"/>
      <c r="CW4" s="443"/>
      <c r="CX4" s="443"/>
      <c r="CY4" s="443"/>
      <c r="CZ4" s="443"/>
      <c r="DA4" s="443"/>
      <c r="DB4" s="443"/>
      <c r="DC4" s="443"/>
      <c r="DD4" s="443"/>
      <c r="DE4" s="444"/>
      <c r="DF4" s="444"/>
      <c r="DG4" s="249"/>
      <c r="DH4" s="445" t="s">
        <v>119</v>
      </c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7"/>
      <c r="DZ4" s="436" t="s">
        <v>120</v>
      </c>
      <c r="EA4" s="437"/>
      <c r="EB4" s="437"/>
      <c r="EC4" s="437"/>
      <c r="ED4" s="437"/>
      <c r="EE4" s="437"/>
      <c r="EF4" s="437"/>
      <c r="EG4" s="437"/>
      <c r="EH4" s="437"/>
      <c r="EI4" s="437"/>
      <c r="EJ4" s="437"/>
      <c r="EK4" s="437"/>
      <c r="EL4" s="437"/>
      <c r="EM4" s="437"/>
      <c r="EN4" s="437"/>
      <c r="EO4" s="437"/>
      <c r="EP4" s="437"/>
      <c r="EQ4" s="438"/>
    </row>
    <row r="5" spans="1:147" ht="12" customHeight="1" thickBot="1" x14ac:dyDescent="0.25">
      <c r="A5" s="453"/>
      <c r="B5" s="456"/>
      <c r="C5" s="459"/>
      <c r="D5" s="462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4"/>
      <c r="V5" s="462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4"/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1"/>
      <c r="BF5" s="439"/>
      <c r="BG5" s="440"/>
      <c r="BH5" s="440"/>
      <c r="BI5" s="440"/>
      <c r="BJ5" s="440"/>
      <c r="BK5" s="440"/>
      <c r="BL5" s="440"/>
      <c r="BM5" s="440"/>
      <c r="BN5" s="440"/>
      <c r="BO5" s="440"/>
      <c r="BP5" s="440"/>
      <c r="BQ5" s="440"/>
      <c r="BR5" s="440"/>
      <c r="BS5" s="440"/>
      <c r="BT5" s="440"/>
      <c r="BU5" s="440"/>
      <c r="BV5" s="440"/>
      <c r="BW5" s="441"/>
      <c r="BX5" s="448" t="s">
        <v>121</v>
      </c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49"/>
      <c r="CN5" s="449"/>
      <c r="CO5" s="449"/>
      <c r="CP5" s="442" t="s">
        <v>122</v>
      </c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  <c r="DB5" s="443"/>
      <c r="DC5" s="443"/>
      <c r="DD5" s="443"/>
      <c r="DE5" s="443"/>
      <c r="DF5" s="443"/>
      <c r="DG5" s="450"/>
      <c r="DH5" s="448" t="s">
        <v>123</v>
      </c>
      <c r="DI5" s="449"/>
      <c r="DJ5" s="449"/>
      <c r="DK5" s="449"/>
      <c r="DL5" s="449"/>
      <c r="DM5" s="449"/>
      <c r="DN5" s="449"/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51"/>
      <c r="DZ5" s="439"/>
      <c r="EA5" s="440"/>
      <c r="EB5" s="440"/>
      <c r="EC5" s="440"/>
      <c r="ED5" s="440"/>
      <c r="EE5" s="440"/>
      <c r="EF5" s="440"/>
      <c r="EG5" s="440"/>
      <c r="EH5" s="440"/>
      <c r="EI5" s="440"/>
      <c r="EJ5" s="440"/>
      <c r="EK5" s="440"/>
      <c r="EL5" s="440"/>
      <c r="EM5" s="440"/>
      <c r="EN5" s="440"/>
      <c r="EO5" s="440"/>
      <c r="EP5" s="440"/>
      <c r="EQ5" s="441"/>
    </row>
    <row r="6" spans="1:147" ht="12.75" customHeight="1" x14ac:dyDescent="0.2">
      <c r="A6" s="453"/>
      <c r="B6" s="456"/>
      <c r="C6" s="460"/>
      <c r="D6" s="432" t="s">
        <v>124</v>
      </c>
      <c r="E6" s="430" t="s">
        <v>125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5"/>
      <c r="V6" s="432" t="s">
        <v>124</v>
      </c>
      <c r="W6" s="430" t="s">
        <v>125</v>
      </c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1"/>
      <c r="AN6" s="432" t="s">
        <v>124</v>
      </c>
      <c r="AO6" s="430" t="s">
        <v>125</v>
      </c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1"/>
      <c r="BF6" s="432" t="s">
        <v>124</v>
      </c>
      <c r="BG6" s="430" t="s">
        <v>125</v>
      </c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1"/>
      <c r="BX6" s="432" t="s">
        <v>124</v>
      </c>
      <c r="BY6" s="430" t="s">
        <v>125</v>
      </c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1"/>
      <c r="CP6" s="432" t="s">
        <v>124</v>
      </c>
      <c r="CQ6" s="430" t="s">
        <v>125</v>
      </c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1"/>
      <c r="DH6" s="432" t="s">
        <v>124</v>
      </c>
      <c r="DI6" s="430" t="s">
        <v>125</v>
      </c>
      <c r="DJ6" s="430"/>
      <c r="DK6" s="430"/>
      <c r="DL6" s="430"/>
      <c r="DM6" s="430"/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1"/>
      <c r="DZ6" s="432" t="s">
        <v>124</v>
      </c>
      <c r="EA6" s="430" t="s">
        <v>125</v>
      </c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5"/>
    </row>
    <row r="7" spans="1:147" ht="12.75" customHeight="1" x14ac:dyDescent="0.2">
      <c r="A7" s="453"/>
      <c r="B7" s="456"/>
      <c r="C7" s="460"/>
      <c r="D7" s="433"/>
      <c r="E7" s="425" t="s">
        <v>126</v>
      </c>
      <c r="F7" s="425" t="s">
        <v>52</v>
      </c>
      <c r="G7" s="425" t="s">
        <v>127</v>
      </c>
      <c r="H7" s="425" t="s">
        <v>128</v>
      </c>
      <c r="I7" s="425" t="s">
        <v>129</v>
      </c>
      <c r="J7" s="425" t="s">
        <v>130</v>
      </c>
      <c r="K7" s="425" t="s">
        <v>131</v>
      </c>
      <c r="L7" s="425" t="s">
        <v>132</v>
      </c>
      <c r="M7" s="425" t="s">
        <v>133</v>
      </c>
      <c r="N7" s="425" t="s">
        <v>68</v>
      </c>
      <c r="O7" s="425" t="s">
        <v>70</v>
      </c>
      <c r="P7" s="425" t="s">
        <v>72</v>
      </c>
      <c r="Q7" s="425" t="s">
        <v>134</v>
      </c>
      <c r="R7" s="425" t="s">
        <v>135</v>
      </c>
      <c r="S7" s="427" t="s">
        <v>136</v>
      </c>
      <c r="T7" s="428"/>
      <c r="U7" s="429"/>
      <c r="V7" s="433"/>
      <c r="W7" s="425" t="s">
        <v>126</v>
      </c>
      <c r="X7" s="425" t="s">
        <v>52</v>
      </c>
      <c r="Y7" s="425" t="s">
        <v>127</v>
      </c>
      <c r="Z7" s="425" t="s">
        <v>128</v>
      </c>
      <c r="AA7" s="425" t="s">
        <v>129</v>
      </c>
      <c r="AB7" s="425" t="s">
        <v>130</v>
      </c>
      <c r="AC7" s="425" t="s">
        <v>131</v>
      </c>
      <c r="AD7" s="425" t="s">
        <v>132</v>
      </c>
      <c r="AE7" s="425" t="s">
        <v>133</v>
      </c>
      <c r="AF7" s="425" t="s">
        <v>68</v>
      </c>
      <c r="AG7" s="425" t="s">
        <v>70</v>
      </c>
      <c r="AH7" s="425" t="s">
        <v>72</v>
      </c>
      <c r="AI7" s="425" t="s">
        <v>134</v>
      </c>
      <c r="AJ7" s="425" t="s">
        <v>135</v>
      </c>
      <c r="AK7" s="427" t="s">
        <v>136</v>
      </c>
      <c r="AL7" s="428"/>
      <c r="AM7" s="429"/>
      <c r="AN7" s="433"/>
      <c r="AO7" s="425" t="s">
        <v>126</v>
      </c>
      <c r="AP7" s="425" t="s">
        <v>52</v>
      </c>
      <c r="AQ7" s="425" t="s">
        <v>127</v>
      </c>
      <c r="AR7" s="425" t="s">
        <v>128</v>
      </c>
      <c r="AS7" s="425" t="s">
        <v>129</v>
      </c>
      <c r="AT7" s="425" t="s">
        <v>130</v>
      </c>
      <c r="AU7" s="425" t="s">
        <v>131</v>
      </c>
      <c r="AV7" s="425" t="s">
        <v>132</v>
      </c>
      <c r="AW7" s="425" t="s">
        <v>133</v>
      </c>
      <c r="AX7" s="425" t="s">
        <v>68</v>
      </c>
      <c r="AY7" s="425" t="s">
        <v>70</v>
      </c>
      <c r="AZ7" s="425" t="s">
        <v>72</v>
      </c>
      <c r="BA7" s="425" t="s">
        <v>134</v>
      </c>
      <c r="BB7" s="425" t="s">
        <v>135</v>
      </c>
      <c r="BC7" s="427" t="s">
        <v>136</v>
      </c>
      <c r="BD7" s="428"/>
      <c r="BE7" s="429"/>
      <c r="BF7" s="433"/>
      <c r="BG7" s="425" t="s">
        <v>126</v>
      </c>
      <c r="BH7" s="425" t="s">
        <v>52</v>
      </c>
      <c r="BI7" s="425" t="s">
        <v>127</v>
      </c>
      <c r="BJ7" s="425" t="s">
        <v>128</v>
      </c>
      <c r="BK7" s="425" t="s">
        <v>129</v>
      </c>
      <c r="BL7" s="425" t="s">
        <v>130</v>
      </c>
      <c r="BM7" s="425" t="s">
        <v>131</v>
      </c>
      <c r="BN7" s="425" t="s">
        <v>132</v>
      </c>
      <c r="BO7" s="425" t="s">
        <v>133</v>
      </c>
      <c r="BP7" s="425" t="s">
        <v>68</v>
      </c>
      <c r="BQ7" s="425" t="s">
        <v>70</v>
      </c>
      <c r="BR7" s="425" t="s">
        <v>72</v>
      </c>
      <c r="BS7" s="425" t="s">
        <v>134</v>
      </c>
      <c r="BT7" s="425" t="s">
        <v>135</v>
      </c>
      <c r="BU7" s="427" t="s">
        <v>136</v>
      </c>
      <c r="BV7" s="428"/>
      <c r="BW7" s="429"/>
      <c r="BX7" s="433"/>
      <c r="BY7" s="425" t="s">
        <v>126</v>
      </c>
      <c r="BZ7" s="425" t="s">
        <v>52</v>
      </c>
      <c r="CA7" s="425" t="s">
        <v>127</v>
      </c>
      <c r="CB7" s="425" t="s">
        <v>128</v>
      </c>
      <c r="CC7" s="425" t="s">
        <v>129</v>
      </c>
      <c r="CD7" s="425" t="s">
        <v>130</v>
      </c>
      <c r="CE7" s="425" t="s">
        <v>131</v>
      </c>
      <c r="CF7" s="425" t="s">
        <v>132</v>
      </c>
      <c r="CG7" s="425" t="s">
        <v>133</v>
      </c>
      <c r="CH7" s="425" t="s">
        <v>68</v>
      </c>
      <c r="CI7" s="425" t="s">
        <v>70</v>
      </c>
      <c r="CJ7" s="425" t="s">
        <v>72</v>
      </c>
      <c r="CK7" s="425" t="s">
        <v>134</v>
      </c>
      <c r="CL7" s="425" t="s">
        <v>135</v>
      </c>
      <c r="CM7" s="427" t="s">
        <v>136</v>
      </c>
      <c r="CN7" s="428"/>
      <c r="CO7" s="429"/>
      <c r="CP7" s="433"/>
      <c r="CQ7" s="425" t="s">
        <v>126</v>
      </c>
      <c r="CR7" s="425" t="s">
        <v>52</v>
      </c>
      <c r="CS7" s="425" t="s">
        <v>127</v>
      </c>
      <c r="CT7" s="425" t="s">
        <v>128</v>
      </c>
      <c r="CU7" s="425" t="s">
        <v>129</v>
      </c>
      <c r="CV7" s="425" t="s">
        <v>130</v>
      </c>
      <c r="CW7" s="425" t="s">
        <v>131</v>
      </c>
      <c r="CX7" s="425" t="s">
        <v>132</v>
      </c>
      <c r="CY7" s="425" t="s">
        <v>133</v>
      </c>
      <c r="CZ7" s="425" t="s">
        <v>68</v>
      </c>
      <c r="DA7" s="425" t="s">
        <v>70</v>
      </c>
      <c r="DB7" s="425" t="s">
        <v>72</v>
      </c>
      <c r="DC7" s="425" t="s">
        <v>134</v>
      </c>
      <c r="DD7" s="425" t="s">
        <v>135</v>
      </c>
      <c r="DE7" s="427" t="s">
        <v>136</v>
      </c>
      <c r="DF7" s="428"/>
      <c r="DG7" s="429"/>
      <c r="DH7" s="433"/>
      <c r="DI7" s="425" t="s">
        <v>126</v>
      </c>
      <c r="DJ7" s="425" t="s">
        <v>52</v>
      </c>
      <c r="DK7" s="425" t="s">
        <v>127</v>
      </c>
      <c r="DL7" s="425" t="s">
        <v>128</v>
      </c>
      <c r="DM7" s="425" t="s">
        <v>129</v>
      </c>
      <c r="DN7" s="425" t="s">
        <v>130</v>
      </c>
      <c r="DO7" s="425" t="s">
        <v>131</v>
      </c>
      <c r="DP7" s="425" t="s">
        <v>132</v>
      </c>
      <c r="DQ7" s="425" t="s">
        <v>133</v>
      </c>
      <c r="DR7" s="425" t="s">
        <v>68</v>
      </c>
      <c r="DS7" s="425" t="s">
        <v>70</v>
      </c>
      <c r="DT7" s="425" t="s">
        <v>72</v>
      </c>
      <c r="DU7" s="425" t="s">
        <v>134</v>
      </c>
      <c r="DV7" s="425" t="s">
        <v>135</v>
      </c>
      <c r="DW7" s="427" t="s">
        <v>136</v>
      </c>
      <c r="DX7" s="428"/>
      <c r="DY7" s="429"/>
      <c r="DZ7" s="433"/>
      <c r="EA7" s="425" t="s">
        <v>126</v>
      </c>
      <c r="EB7" s="425" t="s">
        <v>52</v>
      </c>
      <c r="EC7" s="425" t="s">
        <v>127</v>
      </c>
      <c r="ED7" s="425" t="s">
        <v>128</v>
      </c>
      <c r="EE7" s="425" t="s">
        <v>129</v>
      </c>
      <c r="EF7" s="425" t="s">
        <v>130</v>
      </c>
      <c r="EG7" s="425" t="s">
        <v>131</v>
      </c>
      <c r="EH7" s="425" t="s">
        <v>132</v>
      </c>
      <c r="EI7" s="425" t="s">
        <v>133</v>
      </c>
      <c r="EJ7" s="425" t="s">
        <v>68</v>
      </c>
      <c r="EK7" s="425" t="s">
        <v>70</v>
      </c>
      <c r="EL7" s="425" t="s">
        <v>72</v>
      </c>
      <c r="EM7" s="425" t="s">
        <v>134</v>
      </c>
      <c r="EN7" s="425" t="s">
        <v>135</v>
      </c>
      <c r="EO7" s="427" t="s">
        <v>136</v>
      </c>
      <c r="EP7" s="428"/>
      <c r="EQ7" s="429"/>
    </row>
    <row r="8" spans="1:147" ht="78.75" customHeight="1" x14ac:dyDescent="0.2">
      <c r="A8" s="454"/>
      <c r="B8" s="457"/>
      <c r="C8" s="461"/>
      <c r="D8" s="434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240" t="s">
        <v>137</v>
      </c>
      <c r="T8" s="241" t="s">
        <v>138</v>
      </c>
      <c r="U8" s="242" t="s">
        <v>82</v>
      </c>
      <c r="V8" s="465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240" t="s">
        <v>137</v>
      </c>
      <c r="AL8" s="241" t="s">
        <v>138</v>
      </c>
      <c r="AM8" s="242" t="s">
        <v>82</v>
      </c>
      <c r="AN8" s="434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240" t="s">
        <v>137</v>
      </c>
      <c r="BD8" s="241" t="s">
        <v>138</v>
      </c>
      <c r="BE8" s="242" t="s">
        <v>82</v>
      </c>
      <c r="BF8" s="434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240" t="s">
        <v>137</v>
      </c>
      <c r="BV8" s="241" t="s">
        <v>138</v>
      </c>
      <c r="BW8" s="242" t="s">
        <v>82</v>
      </c>
      <c r="BX8" s="434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240" t="s">
        <v>137</v>
      </c>
      <c r="CN8" s="241" t="s">
        <v>138</v>
      </c>
      <c r="CO8" s="242" t="s">
        <v>82</v>
      </c>
      <c r="CP8" s="434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240" t="s">
        <v>137</v>
      </c>
      <c r="DF8" s="241" t="s">
        <v>138</v>
      </c>
      <c r="DG8" s="242" t="s">
        <v>82</v>
      </c>
      <c r="DH8" s="434"/>
      <c r="DI8" s="426"/>
      <c r="DJ8" s="426"/>
      <c r="DK8" s="426"/>
      <c r="DL8" s="426"/>
      <c r="DM8" s="426"/>
      <c r="DN8" s="426"/>
      <c r="DO8" s="426"/>
      <c r="DP8" s="426"/>
      <c r="DQ8" s="426"/>
      <c r="DR8" s="426"/>
      <c r="DS8" s="426"/>
      <c r="DT8" s="426"/>
      <c r="DU8" s="426"/>
      <c r="DV8" s="426"/>
      <c r="DW8" s="240" t="s">
        <v>137</v>
      </c>
      <c r="DX8" s="241" t="s">
        <v>138</v>
      </c>
      <c r="DY8" s="242" t="s">
        <v>82</v>
      </c>
      <c r="DZ8" s="434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240" t="s">
        <v>137</v>
      </c>
      <c r="EP8" s="241" t="s">
        <v>138</v>
      </c>
      <c r="EQ8" s="242" t="s">
        <v>82</v>
      </c>
    </row>
    <row r="9" spans="1:147" x14ac:dyDescent="0.2">
      <c r="A9" s="252"/>
      <c r="B9" s="243" t="s">
        <v>139</v>
      </c>
      <c r="C9" s="244"/>
      <c r="D9" s="120">
        <f>E9+F9+G9+I9+J9+K9+L9+N9+O9+P9+H9+M9+Q9+R9+S9</f>
        <v>117</v>
      </c>
      <c r="E9" s="121">
        <f t="shared" ref="E9:T9" si="0">SUM(E10:E75)</f>
        <v>7</v>
      </c>
      <c r="F9" s="121">
        <f t="shared" si="0"/>
        <v>0</v>
      </c>
      <c r="G9" s="121">
        <f t="shared" si="0"/>
        <v>12</v>
      </c>
      <c r="H9" s="121">
        <f t="shared" si="0"/>
        <v>8</v>
      </c>
      <c r="I9" s="121">
        <f>SUM(I10:I75)</f>
        <v>1</v>
      </c>
      <c r="J9" s="121">
        <f t="shared" si="0"/>
        <v>8</v>
      </c>
      <c r="K9" s="121">
        <f>SUM(K10:K75)</f>
        <v>4</v>
      </c>
      <c r="L9" s="121">
        <f t="shared" si="0"/>
        <v>2</v>
      </c>
      <c r="M9" s="121">
        <f t="shared" si="0"/>
        <v>0</v>
      </c>
      <c r="N9" s="121">
        <f t="shared" si="0"/>
        <v>9</v>
      </c>
      <c r="O9" s="121">
        <f t="shared" si="0"/>
        <v>0</v>
      </c>
      <c r="P9" s="121">
        <f t="shared" si="0"/>
        <v>0</v>
      </c>
      <c r="Q9" s="121">
        <f t="shared" si="0"/>
        <v>21</v>
      </c>
      <c r="R9" s="121">
        <f t="shared" si="0"/>
        <v>0</v>
      </c>
      <c r="S9" s="121">
        <f t="shared" si="0"/>
        <v>45</v>
      </c>
      <c r="T9" s="121">
        <f t="shared" si="0"/>
        <v>45</v>
      </c>
      <c r="U9" s="122">
        <f>SUM(U10:U75)</f>
        <v>0</v>
      </c>
      <c r="V9" s="120">
        <f>X9+AE9+AH9+AI9+AJ9+W9+Y9+Z9+AA9+AB9+AC9+AD9+AF9+AG9+AK9</f>
        <v>995</v>
      </c>
      <c r="W9" s="121">
        <f>SUM(W10:W75)</f>
        <v>52</v>
      </c>
      <c r="X9" s="121">
        <f t="shared" ref="X9:AI9" si="1">SUM(X10:X75)</f>
        <v>23</v>
      </c>
      <c r="Y9" s="121">
        <f t="shared" si="1"/>
        <v>41</v>
      </c>
      <c r="Z9" s="121">
        <f t="shared" si="1"/>
        <v>33</v>
      </c>
      <c r="AA9" s="121">
        <f t="shared" si="1"/>
        <v>6</v>
      </c>
      <c r="AB9" s="121">
        <f t="shared" si="1"/>
        <v>28</v>
      </c>
      <c r="AC9" s="121">
        <f t="shared" si="1"/>
        <v>14</v>
      </c>
      <c r="AD9" s="121">
        <f t="shared" si="1"/>
        <v>7</v>
      </c>
      <c r="AE9" s="121">
        <f t="shared" si="1"/>
        <v>0</v>
      </c>
      <c r="AF9" s="121">
        <f t="shared" si="1"/>
        <v>65</v>
      </c>
      <c r="AG9" s="121">
        <f t="shared" si="1"/>
        <v>0</v>
      </c>
      <c r="AH9" s="121">
        <f t="shared" si="1"/>
        <v>0</v>
      </c>
      <c r="AI9" s="121">
        <f t="shared" si="1"/>
        <v>115</v>
      </c>
      <c r="AJ9" s="121">
        <f>SUM(AJ10:AJ75)</f>
        <v>247</v>
      </c>
      <c r="AK9" s="121">
        <f>SUM(AK10:AK75)</f>
        <v>364</v>
      </c>
      <c r="AL9" s="121">
        <f>SUM(AL10:AL75)</f>
        <v>359</v>
      </c>
      <c r="AM9" s="123">
        <f>SUM(AM10:AM75)</f>
        <v>5</v>
      </c>
      <c r="AN9" s="120">
        <f>AO9+AP9+AQ9+AW9+AX9+AY9+AZ9+BA9+BB9+BC9+AR9+AS9+AT9+AU9+AV9</f>
        <v>1112</v>
      </c>
      <c r="AO9" s="121">
        <f>SUM(AO10:AO75)</f>
        <v>59</v>
      </c>
      <c r="AP9" s="121">
        <f t="shared" ref="AP9:BA9" si="2">SUM(AP10:AP75)</f>
        <v>23</v>
      </c>
      <c r="AQ9" s="121">
        <f t="shared" si="2"/>
        <v>53</v>
      </c>
      <c r="AR9" s="121">
        <f t="shared" si="2"/>
        <v>41</v>
      </c>
      <c r="AS9" s="121">
        <f t="shared" si="2"/>
        <v>7</v>
      </c>
      <c r="AT9" s="121">
        <f t="shared" si="2"/>
        <v>36</v>
      </c>
      <c r="AU9" s="121">
        <f t="shared" si="2"/>
        <v>18</v>
      </c>
      <c r="AV9" s="121">
        <f t="shared" si="2"/>
        <v>9</v>
      </c>
      <c r="AW9" s="121">
        <f t="shared" si="2"/>
        <v>0</v>
      </c>
      <c r="AX9" s="121">
        <f t="shared" si="2"/>
        <v>74</v>
      </c>
      <c r="AY9" s="121">
        <f>SUM(AY10:AY75)</f>
        <v>0</v>
      </c>
      <c r="AZ9" s="121">
        <f t="shared" si="2"/>
        <v>0</v>
      </c>
      <c r="BA9" s="121">
        <f t="shared" si="2"/>
        <v>136</v>
      </c>
      <c r="BB9" s="121">
        <f>SUM(BB10:BB75)</f>
        <v>247</v>
      </c>
      <c r="BC9" s="121">
        <f>SUM(BC10:BC75)</f>
        <v>409</v>
      </c>
      <c r="BD9" s="121">
        <f>SUM(BD10:BD75)</f>
        <v>404</v>
      </c>
      <c r="BE9" s="123">
        <f>SUM(BE10:BE75)</f>
        <v>5</v>
      </c>
      <c r="BF9" s="120">
        <f>BG9+BH9+BI9+BO9+BP9+BQ9+BR9+BS9+BU9+BT9+BJ9+BK9+BL9+BM9+BN9</f>
        <v>988</v>
      </c>
      <c r="BG9" s="121">
        <f t="shared" ref="BG9:BT9" si="3">SUM(BG10:BG75)</f>
        <v>54</v>
      </c>
      <c r="BH9" s="121">
        <f>SUM(BH10:BH75)</f>
        <v>23</v>
      </c>
      <c r="BI9" s="121">
        <f t="shared" si="3"/>
        <v>41</v>
      </c>
      <c r="BJ9" s="121">
        <f t="shared" si="3"/>
        <v>28</v>
      </c>
      <c r="BK9" s="121">
        <f t="shared" si="3"/>
        <v>6</v>
      </c>
      <c r="BL9" s="121">
        <f t="shared" si="3"/>
        <v>27</v>
      </c>
      <c r="BM9" s="121">
        <f t="shared" si="3"/>
        <v>14</v>
      </c>
      <c r="BN9" s="121">
        <f t="shared" si="3"/>
        <v>9</v>
      </c>
      <c r="BO9" s="121">
        <f t="shared" si="3"/>
        <v>0</v>
      </c>
      <c r="BP9" s="121">
        <f t="shared" si="3"/>
        <v>64</v>
      </c>
      <c r="BQ9" s="121">
        <f t="shared" si="3"/>
        <v>0</v>
      </c>
      <c r="BR9" s="121">
        <f t="shared" si="3"/>
        <v>0</v>
      </c>
      <c r="BS9" s="121">
        <f t="shared" si="3"/>
        <v>115</v>
      </c>
      <c r="BT9" s="121">
        <f t="shared" si="3"/>
        <v>247</v>
      </c>
      <c r="BU9" s="121">
        <f>SUM(BU10:BU75)</f>
        <v>360</v>
      </c>
      <c r="BV9" s="121">
        <f>SUM(BV10:BV75)</f>
        <v>357</v>
      </c>
      <c r="BW9" s="123">
        <f>SUM(BW10:BW75)</f>
        <v>3</v>
      </c>
      <c r="BX9" s="120">
        <f>BY9+BZ9+CA9+CG9+CH9+CI9+CJ9+CK9+CM9+CL9+CB9+CC9+CD9+CE9+CF9</f>
        <v>862</v>
      </c>
      <c r="BY9" s="121">
        <f>SUM(BY10:BY75)</f>
        <v>14</v>
      </c>
      <c r="BZ9" s="121">
        <f t="shared" ref="BZ9:CL9" si="4">SUM(BZ10:BZ75)</f>
        <v>8</v>
      </c>
      <c r="CA9" s="121">
        <f t="shared" si="4"/>
        <v>37</v>
      </c>
      <c r="CB9" s="121">
        <f t="shared" si="4"/>
        <v>21</v>
      </c>
      <c r="CC9" s="121">
        <f t="shared" si="4"/>
        <v>1</v>
      </c>
      <c r="CD9" s="121">
        <f t="shared" si="4"/>
        <v>27</v>
      </c>
      <c r="CE9" s="121">
        <f t="shared" si="4"/>
        <v>9</v>
      </c>
      <c r="CF9" s="121">
        <f t="shared" si="4"/>
        <v>4</v>
      </c>
      <c r="CG9" s="121">
        <f t="shared" si="4"/>
        <v>0</v>
      </c>
      <c r="CH9" s="121">
        <f t="shared" si="4"/>
        <v>54</v>
      </c>
      <c r="CI9" s="121">
        <f>SUM(CI10:CI75)</f>
        <v>0</v>
      </c>
      <c r="CJ9" s="121">
        <f t="shared" si="4"/>
        <v>0</v>
      </c>
      <c r="CK9" s="121">
        <f t="shared" si="4"/>
        <v>91</v>
      </c>
      <c r="CL9" s="121">
        <f t="shared" si="4"/>
        <v>241</v>
      </c>
      <c r="CM9" s="121">
        <f>SUM(CM10:CM75)</f>
        <v>355</v>
      </c>
      <c r="CN9" s="121">
        <f>SUM(CN10:CN75)</f>
        <v>353</v>
      </c>
      <c r="CO9" s="123">
        <f>SUM(CO10:CO75)</f>
        <v>2</v>
      </c>
      <c r="CP9" s="120">
        <f>CQ9+CR9+CS9+CY9+CZ9+DA9+DB9+DC9+DE9+DD9+CT9+CU9+CV9+CW9+CX9</f>
        <v>126</v>
      </c>
      <c r="CQ9" s="121">
        <f t="shared" ref="CQ9:DG9" si="5">SUM(CQ10:CQ75)</f>
        <v>40</v>
      </c>
      <c r="CR9" s="121">
        <f>SUM(CR10:CR75)</f>
        <v>15</v>
      </c>
      <c r="CS9" s="121">
        <f t="shared" si="5"/>
        <v>4</v>
      </c>
      <c r="CT9" s="121">
        <f t="shared" si="5"/>
        <v>7</v>
      </c>
      <c r="CU9" s="121">
        <f t="shared" si="5"/>
        <v>5</v>
      </c>
      <c r="CV9" s="121">
        <f t="shared" si="5"/>
        <v>0</v>
      </c>
      <c r="CW9" s="121">
        <f t="shared" si="5"/>
        <v>5</v>
      </c>
      <c r="CX9" s="121">
        <f t="shared" si="5"/>
        <v>5</v>
      </c>
      <c r="CY9" s="121">
        <f t="shared" si="5"/>
        <v>0</v>
      </c>
      <c r="CZ9" s="121">
        <f t="shared" si="5"/>
        <v>10</v>
      </c>
      <c r="DA9" s="121">
        <f t="shared" si="5"/>
        <v>0</v>
      </c>
      <c r="DB9" s="121">
        <f t="shared" si="5"/>
        <v>0</v>
      </c>
      <c r="DC9" s="121">
        <f t="shared" si="5"/>
        <v>24</v>
      </c>
      <c r="DD9" s="121">
        <f t="shared" si="5"/>
        <v>6</v>
      </c>
      <c r="DE9" s="121">
        <f>SUM(DE10:DE75)</f>
        <v>5</v>
      </c>
      <c r="DF9" s="121">
        <f t="shared" si="5"/>
        <v>4</v>
      </c>
      <c r="DG9" s="123">
        <f t="shared" si="5"/>
        <v>1</v>
      </c>
      <c r="DH9" s="120">
        <f>DI9+DJ9+DK9+DQ9+DR9+DS9+DT9+DU9+DW9+DV9+DL9+DM9+DN9+DO9+DP9</f>
        <v>854</v>
      </c>
      <c r="DI9" s="121">
        <f t="shared" ref="DI9:DY9" si="6">SUM(DI10:DI75)</f>
        <v>46</v>
      </c>
      <c r="DJ9" s="121">
        <f t="shared" si="6"/>
        <v>23</v>
      </c>
      <c r="DK9" s="121">
        <f t="shared" si="6"/>
        <v>26</v>
      </c>
      <c r="DL9" s="121">
        <f t="shared" si="6"/>
        <v>13</v>
      </c>
      <c r="DM9" s="121">
        <f t="shared" si="6"/>
        <v>5</v>
      </c>
      <c r="DN9" s="121">
        <f t="shared" si="6"/>
        <v>19</v>
      </c>
      <c r="DO9" s="121">
        <f t="shared" si="6"/>
        <v>7</v>
      </c>
      <c r="DP9" s="121">
        <f t="shared" si="6"/>
        <v>6</v>
      </c>
      <c r="DQ9" s="121">
        <f t="shared" si="6"/>
        <v>0</v>
      </c>
      <c r="DR9" s="121">
        <f t="shared" si="6"/>
        <v>45</v>
      </c>
      <c r="DS9" s="121">
        <f t="shared" si="6"/>
        <v>0</v>
      </c>
      <c r="DT9" s="121">
        <f t="shared" si="6"/>
        <v>0</v>
      </c>
      <c r="DU9" s="121">
        <f t="shared" si="6"/>
        <v>86</v>
      </c>
      <c r="DV9" s="121">
        <f t="shared" si="6"/>
        <v>247</v>
      </c>
      <c r="DW9" s="121">
        <f t="shared" si="6"/>
        <v>331</v>
      </c>
      <c r="DX9" s="121">
        <f t="shared" si="6"/>
        <v>328</v>
      </c>
      <c r="DY9" s="123">
        <f t="shared" si="6"/>
        <v>3</v>
      </c>
      <c r="DZ9" s="120">
        <f>EA9+EB9+EC9+EI9+EJ9+EK9+EL9+EM9+EO9+EN9+ED9+EE9+EF9+EG9+EH9</f>
        <v>124</v>
      </c>
      <c r="EA9" s="121">
        <f t="shared" ref="EA9:EQ9" si="7">SUM(EA10:EA75)</f>
        <v>5</v>
      </c>
      <c r="EB9" s="121">
        <f t="shared" si="7"/>
        <v>0</v>
      </c>
      <c r="EC9" s="121">
        <f t="shared" si="7"/>
        <v>12</v>
      </c>
      <c r="ED9" s="121">
        <f t="shared" si="7"/>
        <v>13</v>
      </c>
      <c r="EE9" s="121">
        <f t="shared" si="7"/>
        <v>1</v>
      </c>
      <c r="EF9" s="121">
        <f t="shared" si="7"/>
        <v>9</v>
      </c>
      <c r="EG9" s="121">
        <f t="shared" si="7"/>
        <v>4</v>
      </c>
      <c r="EH9" s="121">
        <f t="shared" si="7"/>
        <v>0</v>
      </c>
      <c r="EI9" s="121">
        <f t="shared" si="7"/>
        <v>0</v>
      </c>
      <c r="EJ9" s="121">
        <f t="shared" si="7"/>
        <v>10</v>
      </c>
      <c r="EK9" s="121">
        <f t="shared" si="7"/>
        <v>0</v>
      </c>
      <c r="EL9" s="121">
        <f t="shared" si="7"/>
        <v>0</v>
      </c>
      <c r="EM9" s="121">
        <f t="shared" si="7"/>
        <v>21</v>
      </c>
      <c r="EN9" s="121">
        <f t="shared" si="7"/>
        <v>0</v>
      </c>
      <c r="EO9" s="121">
        <f>SUM(EO10:EO75)</f>
        <v>49</v>
      </c>
      <c r="EP9" s="121">
        <f t="shared" si="7"/>
        <v>47</v>
      </c>
      <c r="EQ9" s="122">
        <f t="shared" si="7"/>
        <v>2</v>
      </c>
    </row>
    <row r="10" spans="1:147" x14ac:dyDescent="0.2">
      <c r="A10" s="252">
        <v>1</v>
      </c>
      <c r="B10" s="280" t="s">
        <v>218</v>
      </c>
      <c r="C10" s="252">
        <v>19</v>
      </c>
      <c r="D10" s="120">
        <f>E10+F10+G10+I10+J10+K10+L10+N10+O10+P10+H10+M10+Q10+R10+S10</f>
        <v>34</v>
      </c>
      <c r="E10" s="124">
        <v>2</v>
      </c>
      <c r="F10" s="254">
        <v>0</v>
      </c>
      <c r="G10" s="254">
        <v>2</v>
      </c>
      <c r="H10" s="254">
        <v>3</v>
      </c>
      <c r="I10" s="254">
        <v>0</v>
      </c>
      <c r="J10" s="254">
        <v>3</v>
      </c>
      <c r="K10" s="254">
        <v>1</v>
      </c>
      <c r="L10" s="254">
        <v>1</v>
      </c>
      <c r="M10" s="254">
        <v>0</v>
      </c>
      <c r="N10" s="254">
        <v>3</v>
      </c>
      <c r="O10" s="254">
        <v>0</v>
      </c>
      <c r="P10" s="254">
        <v>0</v>
      </c>
      <c r="Q10" s="254">
        <v>7</v>
      </c>
      <c r="R10" s="254">
        <v>0</v>
      </c>
      <c r="S10" s="125">
        <f>T10+U10</f>
        <v>12</v>
      </c>
      <c r="T10" s="254">
        <v>12</v>
      </c>
      <c r="U10" s="255">
        <v>0</v>
      </c>
      <c r="V10" s="120">
        <f>X10+AE10+AH10+AI10+AJ10+W10+Y10+Z10+AA10+AB10+AC10+AD10+AF10+AG10+AK10</f>
        <v>175</v>
      </c>
      <c r="W10" s="254">
        <v>9</v>
      </c>
      <c r="X10" s="254">
        <v>4</v>
      </c>
      <c r="Y10" s="254">
        <v>7</v>
      </c>
      <c r="Z10" s="254">
        <v>6</v>
      </c>
      <c r="AA10" s="254">
        <v>0</v>
      </c>
      <c r="AB10" s="254">
        <v>6</v>
      </c>
      <c r="AC10" s="254">
        <v>1</v>
      </c>
      <c r="AD10" s="254">
        <v>1</v>
      </c>
      <c r="AE10" s="254">
        <v>0</v>
      </c>
      <c r="AF10" s="254">
        <v>10</v>
      </c>
      <c r="AG10" s="254">
        <v>0</v>
      </c>
      <c r="AH10" s="254">
        <v>0</v>
      </c>
      <c r="AI10" s="254">
        <v>20</v>
      </c>
      <c r="AJ10" s="254">
        <v>49</v>
      </c>
      <c r="AK10" s="125">
        <f>AL10+AM10</f>
        <v>62</v>
      </c>
      <c r="AL10" s="254">
        <v>62</v>
      </c>
      <c r="AM10" s="256">
        <v>0</v>
      </c>
      <c r="AN10" s="120">
        <f>AO10+AP10+AQ10+AW10+AX10+AY10+AZ10+BA10+BB10+BC10+AR10+AS10+AT10+AU10+AV10</f>
        <v>209</v>
      </c>
      <c r="AO10" s="257">
        <f t="shared" ref="AO10:BE67" si="8">E10+W10</f>
        <v>11</v>
      </c>
      <c r="AP10" s="257">
        <f t="shared" si="8"/>
        <v>4</v>
      </c>
      <c r="AQ10" s="257">
        <f t="shared" si="8"/>
        <v>9</v>
      </c>
      <c r="AR10" s="257">
        <f t="shared" si="8"/>
        <v>9</v>
      </c>
      <c r="AS10" s="257">
        <f t="shared" si="8"/>
        <v>0</v>
      </c>
      <c r="AT10" s="257">
        <f t="shared" si="8"/>
        <v>9</v>
      </c>
      <c r="AU10" s="257">
        <f t="shared" si="8"/>
        <v>2</v>
      </c>
      <c r="AV10" s="257">
        <f t="shared" si="8"/>
        <v>2</v>
      </c>
      <c r="AW10" s="257">
        <f t="shared" si="8"/>
        <v>0</v>
      </c>
      <c r="AX10" s="257">
        <f t="shared" si="8"/>
        <v>13</v>
      </c>
      <c r="AY10" s="257">
        <f t="shared" si="8"/>
        <v>0</v>
      </c>
      <c r="AZ10" s="257">
        <f t="shared" si="8"/>
        <v>0</v>
      </c>
      <c r="BA10" s="257">
        <f t="shared" si="8"/>
        <v>27</v>
      </c>
      <c r="BB10" s="257">
        <f t="shared" si="8"/>
        <v>49</v>
      </c>
      <c r="BC10" s="257">
        <f t="shared" si="8"/>
        <v>74</v>
      </c>
      <c r="BD10" s="257">
        <f t="shared" si="8"/>
        <v>74</v>
      </c>
      <c r="BE10" s="258">
        <f t="shared" si="8"/>
        <v>0</v>
      </c>
      <c r="BF10" s="120">
        <f t="shared" ref="BF10:BF75" si="9">BG10+BH10+BI10+BO10+BP10+BQ10+BR10+BS10+BU10+BT10+BJ10+BK10+BL10+BM10+BN10</f>
        <v>191</v>
      </c>
      <c r="BG10" s="257">
        <f t="shared" ref="BG10:BV67" si="10">BY10+CQ10</f>
        <v>11</v>
      </c>
      <c r="BH10" s="257">
        <f t="shared" si="10"/>
        <v>4</v>
      </c>
      <c r="BI10" s="257">
        <f t="shared" si="10"/>
        <v>8</v>
      </c>
      <c r="BJ10" s="257">
        <f t="shared" si="10"/>
        <v>8</v>
      </c>
      <c r="BK10" s="257">
        <f t="shared" si="10"/>
        <v>0</v>
      </c>
      <c r="BL10" s="257">
        <f t="shared" si="10"/>
        <v>6</v>
      </c>
      <c r="BM10" s="257">
        <f t="shared" si="10"/>
        <v>2</v>
      </c>
      <c r="BN10" s="257">
        <f t="shared" si="10"/>
        <v>2</v>
      </c>
      <c r="BO10" s="257">
        <f t="shared" si="10"/>
        <v>0</v>
      </c>
      <c r="BP10" s="257">
        <f t="shared" si="10"/>
        <v>12</v>
      </c>
      <c r="BQ10" s="257">
        <f t="shared" si="10"/>
        <v>0</v>
      </c>
      <c r="BR10" s="257">
        <f t="shared" si="10"/>
        <v>0</v>
      </c>
      <c r="BS10" s="257">
        <f t="shared" si="10"/>
        <v>24</v>
      </c>
      <c r="BT10" s="257">
        <f t="shared" si="10"/>
        <v>49</v>
      </c>
      <c r="BU10" s="257">
        <f>CM10+DE10</f>
        <v>65</v>
      </c>
      <c r="BV10" s="257">
        <f>CN10+DF10</f>
        <v>65</v>
      </c>
      <c r="BW10" s="258">
        <f>CO10+DG10</f>
        <v>0</v>
      </c>
      <c r="BX10" s="120">
        <f>BY10+BZ10+CA10+CG10+CH10+CI10+CJ10+CK10+CM10+CL10+CB10+CC10+CD10+CE10+CF10</f>
        <v>172</v>
      </c>
      <c r="BY10" s="254">
        <v>1</v>
      </c>
      <c r="BZ10" s="254">
        <v>0</v>
      </c>
      <c r="CA10" s="254">
        <v>8</v>
      </c>
      <c r="CB10" s="254">
        <v>7</v>
      </c>
      <c r="CC10" s="254">
        <v>0</v>
      </c>
      <c r="CD10" s="254">
        <v>6</v>
      </c>
      <c r="CE10" s="254">
        <v>2</v>
      </c>
      <c r="CF10" s="254">
        <v>1</v>
      </c>
      <c r="CG10" s="254">
        <v>0</v>
      </c>
      <c r="CH10" s="254">
        <v>11</v>
      </c>
      <c r="CI10" s="254">
        <v>0</v>
      </c>
      <c r="CJ10" s="254">
        <v>0</v>
      </c>
      <c r="CK10" s="254">
        <v>23</v>
      </c>
      <c r="CL10" s="254">
        <v>48</v>
      </c>
      <c r="CM10" s="125">
        <f>CN10+CO10</f>
        <v>65</v>
      </c>
      <c r="CN10" s="254">
        <v>65</v>
      </c>
      <c r="CO10" s="256">
        <v>0</v>
      </c>
      <c r="CP10" s="120">
        <f t="shared" ref="CP10:CP75" si="11">CQ10+CR10+CS10+CY10+CZ10+DA10+DB10+DC10+DE10+DD10+CT10+CU10+CV10+CW10+CX10</f>
        <v>19</v>
      </c>
      <c r="CQ10" s="254">
        <v>10</v>
      </c>
      <c r="CR10" s="254">
        <v>4</v>
      </c>
      <c r="CS10" s="254">
        <v>0</v>
      </c>
      <c r="CT10" s="254">
        <v>1</v>
      </c>
      <c r="CU10" s="254">
        <v>0</v>
      </c>
      <c r="CV10" s="254">
        <v>0</v>
      </c>
      <c r="CW10" s="254">
        <v>0</v>
      </c>
      <c r="CX10" s="254">
        <v>1</v>
      </c>
      <c r="CY10" s="254">
        <v>0</v>
      </c>
      <c r="CZ10" s="254">
        <v>1</v>
      </c>
      <c r="DA10" s="254">
        <v>0</v>
      </c>
      <c r="DB10" s="254">
        <v>0</v>
      </c>
      <c r="DC10" s="254">
        <v>1</v>
      </c>
      <c r="DD10" s="254">
        <v>1</v>
      </c>
      <c r="DE10" s="125">
        <f t="shared" ref="DE10:DE75" si="12">DF10+DG10</f>
        <v>0</v>
      </c>
      <c r="DF10" s="254">
        <v>0</v>
      </c>
      <c r="DG10" s="256">
        <v>0</v>
      </c>
      <c r="DH10" s="120">
        <f>DI10+DJ10+DK10+DQ10+DR10+DS10+DT10+DU10+DW10+DV10+DL10+DM10+DN10+DO10+DP10</f>
        <v>154</v>
      </c>
      <c r="DI10" s="254">
        <v>9</v>
      </c>
      <c r="DJ10" s="254">
        <v>4</v>
      </c>
      <c r="DK10" s="254">
        <v>5</v>
      </c>
      <c r="DL10" s="254">
        <v>3</v>
      </c>
      <c r="DM10" s="254">
        <v>0</v>
      </c>
      <c r="DN10" s="254">
        <v>5</v>
      </c>
      <c r="DO10" s="254">
        <v>0</v>
      </c>
      <c r="DP10" s="254">
        <v>1</v>
      </c>
      <c r="DQ10" s="254">
        <v>0</v>
      </c>
      <c r="DR10" s="254">
        <v>6</v>
      </c>
      <c r="DS10" s="254">
        <v>0</v>
      </c>
      <c r="DT10" s="254">
        <v>0</v>
      </c>
      <c r="DU10" s="254">
        <v>14</v>
      </c>
      <c r="DV10" s="254">
        <v>49</v>
      </c>
      <c r="DW10" s="125">
        <f t="shared" ref="DW10:DW75" si="13">DX10+DY10</f>
        <v>58</v>
      </c>
      <c r="DX10" s="254">
        <v>58</v>
      </c>
      <c r="DY10" s="256">
        <v>0</v>
      </c>
      <c r="DZ10" s="120">
        <f t="shared" ref="DZ10:DZ75" si="14">EA10+EB10+EC10+EI10+EJ10+EK10+EL10+EM10+EO10+EN10+ED10+EE10+EF10+EG10+EH10</f>
        <v>18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1</v>
      </c>
      <c r="ED10" s="257">
        <f t="shared" si="15"/>
        <v>1</v>
      </c>
      <c r="EE10" s="257">
        <f t="shared" si="15"/>
        <v>0</v>
      </c>
      <c r="EF10" s="257">
        <f t="shared" si="15"/>
        <v>3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3</v>
      </c>
      <c r="EN10" s="257">
        <f t="shared" si="15"/>
        <v>0</v>
      </c>
      <c r="EO10" s="257">
        <f t="shared" si="15"/>
        <v>9</v>
      </c>
      <c r="EP10" s="257">
        <f t="shared" si="15"/>
        <v>9</v>
      </c>
      <c r="EQ10" s="259">
        <f>BE10-BW10</f>
        <v>0</v>
      </c>
    </row>
    <row r="11" spans="1:147" ht="13.5" customHeight="1" x14ac:dyDescent="0.2">
      <c r="A11" s="252">
        <v>2</v>
      </c>
      <c r="B11" s="280" t="s">
        <v>219</v>
      </c>
      <c r="C11" s="252">
        <v>27</v>
      </c>
      <c r="D11" s="120">
        <f t="shared" ref="D11:D75" si="16">E11+F11+G11+I11+J11+K11+L11+N11+O11+P11+H11+M11+Q11+R11+S11</f>
        <v>20</v>
      </c>
      <c r="E11" s="124">
        <v>2</v>
      </c>
      <c r="F11" s="254">
        <v>0</v>
      </c>
      <c r="G11" s="254">
        <v>1</v>
      </c>
      <c r="H11" s="254">
        <v>1</v>
      </c>
      <c r="I11" s="254">
        <v>0</v>
      </c>
      <c r="J11" s="254">
        <v>0</v>
      </c>
      <c r="K11" s="254">
        <v>0</v>
      </c>
      <c r="L11" s="254">
        <v>1</v>
      </c>
      <c r="M11" s="254">
        <v>0</v>
      </c>
      <c r="N11" s="254">
        <v>1</v>
      </c>
      <c r="O11" s="254">
        <v>0</v>
      </c>
      <c r="P11" s="254">
        <v>0</v>
      </c>
      <c r="Q11" s="254">
        <v>3</v>
      </c>
      <c r="R11" s="254">
        <v>0</v>
      </c>
      <c r="S11" s="125">
        <f t="shared" ref="S11:S13" si="17">T11+U11</f>
        <v>11</v>
      </c>
      <c r="T11" s="254">
        <v>11</v>
      </c>
      <c r="U11" s="251">
        <v>0</v>
      </c>
      <c r="V11" s="120">
        <f t="shared" ref="V11:V75" si="18">X11+AE11+AH11+AI11+AJ11+W11+Y11+Z11+AA11+AB11+AC11+AD11+AF11+AG11+AK11</f>
        <v>158</v>
      </c>
      <c r="W11" s="254">
        <v>10</v>
      </c>
      <c r="X11" s="254">
        <v>5</v>
      </c>
      <c r="Y11" s="254">
        <v>6</v>
      </c>
      <c r="Z11" s="254">
        <v>6</v>
      </c>
      <c r="AA11" s="254">
        <v>1</v>
      </c>
      <c r="AB11" s="254">
        <v>5</v>
      </c>
      <c r="AC11" s="254">
        <v>3</v>
      </c>
      <c r="AD11" s="254">
        <v>1</v>
      </c>
      <c r="AE11" s="254">
        <v>0</v>
      </c>
      <c r="AF11" s="254">
        <v>9</v>
      </c>
      <c r="AG11" s="254">
        <v>0</v>
      </c>
      <c r="AH11" s="254">
        <v>0</v>
      </c>
      <c r="AI11" s="254">
        <v>21</v>
      </c>
      <c r="AJ11" s="254">
        <v>28</v>
      </c>
      <c r="AK11" s="125">
        <f t="shared" ref="AK11:AK75" si="19">AL11+AM11</f>
        <v>63</v>
      </c>
      <c r="AL11" s="254">
        <v>62</v>
      </c>
      <c r="AM11" s="256">
        <v>1</v>
      </c>
      <c r="AN11" s="120">
        <f t="shared" ref="AN11:AN75" si="20">AO11+AP11+AQ11+AW11+AX11+AY11+AZ11+BA11+BB11+BC11+AR11+AS11+AT11+AU11+AV11</f>
        <v>178</v>
      </c>
      <c r="AO11" s="257">
        <f t="shared" si="8"/>
        <v>12</v>
      </c>
      <c r="AP11" s="257">
        <f t="shared" si="8"/>
        <v>5</v>
      </c>
      <c r="AQ11" s="257">
        <f t="shared" si="8"/>
        <v>7</v>
      </c>
      <c r="AR11" s="257">
        <f t="shared" si="8"/>
        <v>7</v>
      </c>
      <c r="AS11" s="257">
        <f t="shared" si="8"/>
        <v>1</v>
      </c>
      <c r="AT11" s="257">
        <f t="shared" si="8"/>
        <v>5</v>
      </c>
      <c r="AU11" s="257">
        <f t="shared" si="8"/>
        <v>3</v>
      </c>
      <c r="AV11" s="257">
        <f t="shared" si="8"/>
        <v>2</v>
      </c>
      <c r="AW11" s="257">
        <f t="shared" si="8"/>
        <v>0</v>
      </c>
      <c r="AX11" s="257">
        <f t="shared" si="8"/>
        <v>10</v>
      </c>
      <c r="AY11" s="257">
        <f t="shared" si="8"/>
        <v>0</v>
      </c>
      <c r="AZ11" s="257">
        <f t="shared" si="8"/>
        <v>0</v>
      </c>
      <c r="BA11" s="257">
        <f t="shared" si="8"/>
        <v>24</v>
      </c>
      <c r="BB11" s="257">
        <f t="shared" si="8"/>
        <v>28</v>
      </c>
      <c r="BC11" s="257">
        <f t="shared" si="8"/>
        <v>74</v>
      </c>
      <c r="BD11" s="257">
        <f t="shared" si="8"/>
        <v>73</v>
      </c>
      <c r="BE11" s="257">
        <f t="shared" si="8"/>
        <v>1</v>
      </c>
      <c r="BF11" s="120">
        <f t="shared" si="9"/>
        <v>159</v>
      </c>
      <c r="BG11" s="257">
        <f t="shared" si="10"/>
        <v>11</v>
      </c>
      <c r="BH11" s="257">
        <f t="shared" si="10"/>
        <v>5</v>
      </c>
      <c r="BI11" s="257">
        <f t="shared" si="10"/>
        <v>5</v>
      </c>
      <c r="BJ11" s="257">
        <f t="shared" si="10"/>
        <v>5</v>
      </c>
      <c r="BK11" s="257">
        <f t="shared" si="10"/>
        <v>1</v>
      </c>
      <c r="BL11" s="257">
        <f t="shared" si="10"/>
        <v>4</v>
      </c>
      <c r="BM11" s="257">
        <f t="shared" si="10"/>
        <v>3</v>
      </c>
      <c r="BN11" s="257">
        <f t="shared" si="10"/>
        <v>2</v>
      </c>
      <c r="BO11" s="257">
        <f t="shared" si="10"/>
        <v>0</v>
      </c>
      <c r="BP11" s="257">
        <f t="shared" si="10"/>
        <v>8</v>
      </c>
      <c r="BQ11" s="257">
        <f t="shared" si="10"/>
        <v>0</v>
      </c>
      <c r="BR11" s="257">
        <f t="shared" si="10"/>
        <v>0</v>
      </c>
      <c r="BS11" s="257">
        <f t="shared" si="10"/>
        <v>20</v>
      </c>
      <c r="BT11" s="257">
        <f t="shared" si="10"/>
        <v>28</v>
      </c>
      <c r="BU11" s="257">
        <f t="shared" si="10"/>
        <v>67</v>
      </c>
      <c r="BV11" s="257">
        <f t="shared" si="10"/>
        <v>66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135</v>
      </c>
      <c r="BY11" s="254">
        <v>7</v>
      </c>
      <c r="BZ11" s="254">
        <v>1</v>
      </c>
      <c r="CA11" s="254">
        <v>3</v>
      </c>
      <c r="CB11" s="254">
        <v>3</v>
      </c>
      <c r="CC11" s="254">
        <v>0</v>
      </c>
      <c r="CD11" s="254">
        <v>4</v>
      </c>
      <c r="CE11" s="254">
        <v>2</v>
      </c>
      <c r="CF11" s="254">
        <v>2</v>
      </c>
      <c r="CG11" s="254">
        <v>0</v>
      </c>
      <c r="CH11" s="254">
        <v>7</v>
      </c>
      <c r="CI11" s="254">
        <v>0</v>
      </c>
      <c r="CJ11" s="254">
        <v>0</v>
      </c>
      <c r="CK11" s="254">
        <v>14</v>
      </c>
      <c r="CL11" s="254">
        <v>27</v>
      </c>
      <c r="CM11" s="125">
        <f t="shared" ref="CM11:CM75" si="23">CN11+CO11</f>
        <v>65</v>
      </c>
      <c r="CN11" s="254">
        <v>64</v>
      </c>
      <c r="CO11" s="256">
        <v>1</v>
      </c>
      <c r="CP11" s="120">
        <f t="shared" si="11"/>
        <v>24</v>
      </c>
      <c r="CQ11" s="254">
        <v>4</v>
      </c>
      <c r="CR11" s="254">
        <v>4</v>
      </c>
      <c r="CS11" s="254">
        <v>2</v>
      </c>
      <c r="CT11" s="254">
        <v>2</v>
      </c>
      <c r="CU11" s="254">
        <v>1</v>
      </c>
      <c r="CV11" s="254">
        <v>0</v>
      </c>
      <c r="CW11" s="254">
        <v>1</v>
      </c>
      <c r="CX11" s="254">
        <v>0</v>
      </c>
      <c r="CY11" s="254">
        <v>0</v>
      </c>
      <c r="CZ11" s="254">
        <v>1</v>
      </c>
      <c r="DA11" s="254">
        <v>0</v>
      </c>
      <c r="DB11" s="254">
        <v>0</v>
      </c>
      <c r="DC11" s="254">
        <v>6</v>
      </c>
      <c r="DD11" s="254">
        <v>1</v>
      </c>
      <c r="DE11" s="125">
        <f>DF11+DG11</f>
        <v>2</v>
      </c>
      <c r="DF11" s="254">
        <v>2</v>
      </c>
      <c r="DG11" s="256">
        <v>0</v>
      </c>
      <c r="DH11" s="120">
        <f t="shared" ref="DH11:DH75" si="24">DI11+DJ11+DK11+DQ11+DR11+DS11+DT11+DU11+DW11+DV11+DL11+DM11+DN11+DO11+DP11</f>
        <v>134</v>
      </c>
      <c r="DI11" s="254">
        <v>10</v>
      </c>
      <c r="DJ11" s="254">
        <v>5</v>
      </c>
      <c r="DK11" s="254">
        <v>3</v>
      </c>
      <c r="DL11" s="254">
        <v>3</v>
      </c>
      <c r="DM11" s="254">
        <v>1</v>
      </c>
      <c r="DN11" s="254">
        <v>3</v>
      </c>
      <c r="DO11" s="254">
        <v>2</v>
      </c>
      <c r="DP11" s="254">
        <v>0</v>
      </c>
      <c r="DQ11" s="254">
        <v>0</v>
      </c>
      <c r="DR11" s="254">
        <v>3</v>
      </c>
      <c r="DS11" s="254">
        <v>0</v>
      </c>
      <c r="DT11" s="254">
        <v>0</v>
      </c>
      <c r="DU11" s="254">
        <v>16</v>
      </c>
      <c r="DV11" s="254">
        <v>28</v>
      </c>
      <c r="DW11" s="125">
        <f t="shared" si="13"/>
        <v>60</v>
      </c>
      <c r="DX11" s="254">
        <v>59</v>
      </c>
      <c r="DY11" s="256">
        <v>1</v>
      </c>
      <c r="DZ11" s="120">
        <f t="shared" si="14"/>
        <v>19</v>
      </c>
      <c r="EA11" s="257">
        <f t="shared" si="15"/>
        <v>1</v>
      </c>
      <c r="EB11" s="257">
        <f t="shared" si="15"/>
        <v>0</v>
      </c>
      <c r="EC11" s="257">
        <f t="shared" si="15"/>
        <v>2</v>
      </c>
      <c r="ED11" s="257">
        <f t="shared" si="15"/>
        <v>2</v>
      </c>
      <c r="EE11" s="257">
        <f t="shared" si="15"/>
        <v>0</v>
      </c>
      <c r="EF11" s="257">
        <f t="shared" si="15"/>
        <v>1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2</v>
      </c>
      <c r="EK11" s="257">
        <f t="shared" si="15"/>
        <v>0</v>
      </c>
      <c r="EL11" s="257">
        <f t="shared" si="15"/>
        <v>0</v>
      </c>
      <c r="EM11" s="257">
        <f t="shared" si="15"/>
        <v>4</v>
      </c>
      <c r="EN11" s="257">
        <f t="shared" si="15"/>
        <v>0</v>
      </c>
      <c r="EO11" s="257">
        <f t="shared" si="15"/>
        <v>7</v>
      </c>
      <c r="EP11" s="257">
        <f t="shared" si="15"/>
        <v>7</v>
      </c>
      <c r="EQ11" s="259">
        <f t="shared" ref="EQ11:EQ63" si="25">BE11-BW11</f>
        <v>0</v>
      </c>
    </row>
    <row r="12" spans="1:147" x14ac:dyDescent="0.2">
      <c r="A12" s="252">
        <v>3</v>
      </c>
      <c r="B12" s="281" t="s">
        <v>220</v>
      </c>
      <c r="C12" s="252">
        <v>13</v>
      </c>
      <c r="D12" s="120">
        <f t="shared" si="16"/>
        <v>15</v>
      </c>
      <c r="E12" s="124">
        <v>1</v>
      </c>
      <c r="F12" s="254">
        <v>0</v>
      </c>
      <c r="G12" s="254">
        <v>2</v>
      </c>
      <c r="H12" s="254">
        <v>1</v>
      </c>
      <c r="I12" s="254">
        <v>0</v>
      </c>
      <c r="J12" s="254">
        <v>2</v>
      </c>
      <c r="K12" s="254">
        <v>0</v>
      </c>
      <c r="L12" s="254">
        <v>0</v>
      </c>
      <c r="M12" s="254">
        <v>0</v>
      </c>
      <c r="N12" s="254">
        <v>1</v>
      </c>
      <c r="O12" s="254">
        <v>0</v>
      </c>
      <c r="P12" s="254">
        <v>0</v>
      </c>
      <c r="Q12" s="254">
        <v>3</v>
      </c>
      <c r="R12" s="254">
        <v>0</v>
      </c>
      <c r="S12" s="125">
        <f t="shared" si="17"/>
        <v>5</v>
      </c>
      <c r="T12" s="254">
        <v>5</v>
      </c>
      <c r="U12" s="255">
        <v>0</v>
      </c>
      <c r="V12" s="120">
        <f t="shared" si="18"/>
        <v>169</v>
      </c>
      <c r="W12" s="254">
        <v>11</v>
      </c>
      <c r="X12" s="254">
        <v>4</v>
      </c>
      <c r="Y12" s="254">
        <v>8</v>
      </c>
      <c r="Z12" s="254">
        <v>5</v>
      </c>
      <c r="AA12" s="254">
        <v>2</v>
      </c>
      <c r="AB12" s="254">
        <v>3</v>
      </c>
      <c r="AC12" s="254">
        <v>2</v>
      </c>
      <c r="AD12" s="254">
        <v>0</v>
      </c>
      <c r="AE12" s="254">
        <v>0</v>
      </c>
      <c r="AF12" s="254">
        <v>13</v>
      </c>
      <c r="AG12" s="254">
        <v>0</v>
      </c>
      <c r="AH12" s="254">
        <v>0</v>
      </c>
      <c r="AI12" s="254">
        <v>18</v>
      </c>
      <c r="AJ12" s="254">
        <v>41</v>
      </c>
      <c r="AK12" s="125">
        <f t="shared" si="19"/>
        <v>62</v>
      </c>
      <c r="AL12" s="254">
        <v>61</v>
      </c>
      <c r="AM12" s="256">
        <v>1</v>
      </c>
      <c r="AN12" s="120">
        <f t="shared" si="20"/>
        <v>184</v>
      </c>
      <c r="AO12" s="257">
        <f t="shared" si="8"/>
        <v>12</v>
      </c>
      <c r="AP12" s="257">
        <f t="shared" si="8"/>
        <v>4</v>
      </c>
      <c r="AQ12" s="257">
        <f t="shared" si="8"/>
        <v>10</v>
      </c>
      <c r="AR12" s="257">
        <f t="shared" si="8"/>
        <v>6</v>
      </c>
      <c r="AS12" s="257">
        <f t="shared" si="8"/>
        <v>2</v>
      </c>
      <c r="AT12" s="257">
        <f t="shared" si="8"/>
        <v>5</v>
      </c>
      <c r="AU12" s="257">
        <f t="shared" si="8"/>
        <v>2</v>
      </c>
      <c r="AV12" s="257">
        <f>L12+AD12</f>
        <v>0</v>
      </c>
      <c r="AW12" s="257">
        <f t="shared" si="8"/>
        <v>0</v>
      </c>
      <c r="AX12" s="257">
        <f t="shared" si="8"/>
        <v>14</v>
      </c>
      <c r="AY12" s="257">
        <f t="shared" si="8"/>
        <v>0</v>
      </c>
      <c r="AZ12" s="257">
        <f t="shared" si="8"/>
        <v>0</v>
      </c>
      <c r="BA12" s="257">
        <f t="shared" si="8"/>
        <v>21</v>
      </c>
      <c r="BB12" s="257">
        <f t="shared" si="8"/>
        <v>41</v>
      </c>
      <c r="BC12" s="257">
        <f t="shared" si="8"/>
        <v>67</v>
      </c>
      <c r="BD12" s="257">
        <f t="shared" si="8"/>
        <v>66</v>
      </c>
      <c r="BE12" s="258">
        <f t="shared" si="8"/>
        <v>1</v>
      </c>
      <c r="BF12" s="120">
        <f t="shared" si="9"/>
        <v>164</v>
      </c>
      <c r="BG12" s="257">
        <f t="shared" si="10"/>
        <v>10</v>
      </c>
      <c r="BH12" s="257">
        <f t="shared" si="10"/>
        <v>4</v>
      </c>
      <c r="BI12" s="257">
        <f t="shared" si="10"/>
        <v>7</v>
      </c>
      <c r="BJ12" s="257">
        <f t="shared" si="10"/>
        <v>3</v>
      </c>
      <c r="BK12" s="257">
        <f t="shared" si="10"/>
        <v>2</v>
      </c>
      <c r="BL12" s="257">
        <f t="shared" si="10"/>
        <v>4</v>
      </c>
      <c r="BM12" s="257">
        <f t="shared" si="10"/>
        <v>1</v>
      </c>
      <c r="BN12" s="257">
        <f t="shared" si="10"/>
        <v>0</v>
      </c>
      <c r="BO12" s="257">
        <f t="shared" si="10"/>
        <v>0</v>
      </c>
      <c r="BP12" s="257">
        <f t="shared" si="10"/>
        <v>12</v>
      </c>
      <c r="BQ12" s="257">
        <f t="shared" si="10"/>
        <v>0</v>
      </c>
      <c r="BR12" s="257">
        <f t="shared" si="10"/>
        <v>0</v>
      </c>
      <c r="BS12" s="257">
        <f t="shared" si="10"/>
        <v>20</v>
      </c>
      <c r="BT12" s="257">
        <f t="shared" si="10"/>
        <v>41</v>
      </c>
      <c r="BU12" s="257">
        <f t="shared" si="10"/>
        <v>60</v>
      </c>
      <c r="BV12" s="257">
        <f t="shared" si="10"/>
        <v>60</v>
      </c>
      <c r="BW12" s="258">
        <f t="shared" si="21"/>
        <v>0</v>
      </c>
      <c r="BX12" s="120">
        <f t="shared" si="22"/>
        <v>140</v>
      </c>
      <c r="BY12" s="254">
        <v>3</v>
      </c>
      <c r="BZ12" s="254">
        <v>1</v>
      </c>
      <c r="CA12" s="254">
        <v>6</v>
      </c>
      <c r="CB12" s="254">
        <v>1</v>
      </c>
      <c r="CC12" s="254">
        <v>0</v>
      </c>
      <c r="CD12" s="254">
        <v>4</v>
      </c>
      <c r="CE12" s="254">
        <v>1</v>
      </c>
      <c r="CF12" s="254">
        <v>0</v>
      </c>
      <c r="CG12" s="254">
        <v>0</v>
      </c>
      <c r="CH12" s="254">
        <v>10</v>
      </c>
      <c r="CI12" s="254">
        <v>0</v>
      </c>
      <c r="CJ12" s="254">
        <v>0</v>
      </c>
      <c r="CK12" s="254">
        <v>17</v>
      </c>
      <c r="CL12" s="254">
        <v>39</v>
      </c>
      <c r="CM12" s="125">
        <f t="shared" si="23"/>
        <v>58</v>
      </c>
      <c r="CN12" s="254">
        <v>58</v>
      </c>
      <c r="CO12" s="256">
        <v>0</v>
      </c>
      <c r="CP12" s="120">
        <f>CQ12+CR12+CS12+CY12+CZ12+DA12+DB12+DC12+DE12+DD12+CT12+CU12+CV12+CW12+CX12</f>
        <v>24</v>
      </c>
      <c r="CQ12" s="254">
        <v>7</v>
      </c>
      <c r="CR12" s="254">
        <v>3</v>
      </c>
      <c r="CS12" s="254">
        <v>1</v>
      </c>
      <c r="CT12" s="254">
        <v>2</v>
      </c>
      <c r="CU12" s="254">
        <v>2</v>
      </c>
      <c r="CV12" s="254">
        <v>0</v>
      </c>
      <c r="CW12" s="254">
        <v>0</v>
      </c>
      <c r="CX12" s="254">
        <v>0</v>
      </c>
      <c r="CY12" s="254">
        <v>0</v>
      </c>
      <c r="CZ12" s="254">
        <v>2</v>
      </c>
      <c r="DA12" s="254">
        <v>0</v>
      </c>
      <c r="DB12" s="254">
        <v>0</v>
      </c>
      <c r="DC12" s="254">
        <v>3</v>
      </c>
      <c r="DD12" s="254">
        <v>2</v>
      </c>
      <c r="DE12" s="125">
        <f t="shared" si="12"/>
        <v>2</v>
      </c>
      <c r="DF12" s="254">
        <v>2</v>
      </c>
      <c r="DG12" s="256">
        <v>0</v>
      </c>
      <c r="DH12" s="120">
        <f t="shared" si="24"/>
        <v>146</v>
      </c>
      <c r="DI12" s="254">
        <v>10</v>
      </c>
      <c r="DJ12" s="254">
        <v>4</v>
      </c>
      <c r="DK12" s="254">
        <v>5</v>
      </c>
      <c r="DL12" s="254">
        <v>2</v>
      </c>
      <c r="DM12" s="254">
        <v>2</v>
      </c>
      <c r="DN12" s="254">
        <v>1</v>
      </c>
      <c r="DO12" s="254">
        <v>0</v>
      </c>
      <c r="DP12" s="254">
        <v>0</v>
      </c>
      <c r="DQ12" s="254">
        <v>0</v>
      </c>
      <c r="DR12" s="254">
        <v>10</v>
      </c>
      <c r="DS12" s="254">
        <v>0</v>
      </c>
      <c r="DT12" s="254">
        <v>0</v>
      </c>
      <c r="DU12" s="254">
        <v>16</v>
      </c>
      <c r="DV12" s="254">
        <v>41</v>
      </c>
      <c r="DW12" s="125">
        <f t="shared" si="13"/>
        <v>55</v>
      </c>
      <c r="DX12" s="254">
        <v>55</v>
      </c>
      <c r="DY12" s="256">
        <v>0</v>
      </c>
      <c r="DZ12" s="120">
        <f t="shared" si="14"/>
        <v>20</v>
      </c>
      <c r="EA12" s="257">
        <f t="shared" si="15"/>
        <v>2</v>
      </c>
      <c r="EB12" s="257">
        <f t="shared" si="15"/>
        <v>0</v>
      </c>
      <c r="EC12" s="257">
        <f t="shared" si="15"/>
        <v>3</v>
      </c>
      <c r="ED12" s="257">
        <f t="shared" si="15"/>
        <v>3</v>
      </c>
      <c r="EE12" s="257">
        <f t="shared" si="15"/>
        <v>0</v>
      </c>
      <c r="EF12" s="257">
        <f t="shared" si="15"/>
        <v>1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2</v>
      </c>
      <c r="EK12" s="257">
        <f t="shared" si="15"/>
        <v>0</v>
      </c>
      <c r="EL12" s="257">
        <f t="shared" si="15"/>
        <v>0</v>
      </c>
      <c r="EM12" s="257">
        <f t="shared" si="15"/>
        <v>1</v>
      </c>
      <c r="EN12" s="257">
        <f t="shared" si="15"/>
        <v>0</v>
      </c>
      <c r="EO12" s="257">
        <f t="shared" si="15"/>
        <v>7</v>
      </c>
      <c r="EP12" s="257">
        <f t="shared" si="15"/>
        <v>6</v>
      </c>
      <c r="EQ12" s="259">
        <f t="shared" si="25"/>
        <v>1</v>
      </c>
    </row>
    <row r="13" spans="1:147" x14ac:dyDescent="0.2">
      <c r="A13" s="252">
        <v>4</v>
      </c>
      <c r="B13" s="281" t="s">
        <v>221</v>
      </c>
      <c r="C13" s="252">
        <v>21</v>
      </c>
      <c r="D13" s="120">
        <f t="shared" si="16"/>
        <v>17</v>
      </c>
      <c r="E13" s="124">
        <v>0</v>
      </c>
      <c r="F13" s="254">
        <v>0</v>
      </c>
      <c r="G13" s="254">
        <v>2</v>
      </c>
      <c r="H13" s="254">
        <v>1</v>
      </c>
      <c r="I13" s="254">
        <v>0</v>
      </c>
      <c r="J13" s="254">
        <v>0</v>
      </c>
      <c r="K13" s="254">
        <v>1</v>
      </c>
      <c r="L13" s="254">
        <v>0</v>
      </c>
      <c r="M13" s="254">
        <v>0</v>
      </c>
      <c r="N13" s="254">
        <v>2</v>
      </c>
      <c r="O13" s="254">
        <v>0</v>
      </c>
      <c r="P13" s="254">
        <v>0</v>
      </c>
      <c r="Q13" s="254">
        <v>3</v>
      </c>
      <c r="R13" s="254">
        <v>0</v>
      </c>
      <c r="S13" s="125">
        <f t="shared" si="17"/>
        <v>8</v>
      </c>
      <c r="T13" s="254">
        <v>8</v>
      </c>
      <c r="U13" s="255">
        <v>0</v>
      </c>
      <c r="V13" s="120">
        <f t="shared" si="18"/>
        <v>115</v>
      </c>
      <c r="W13" s="254">
        <v>5</v>
      </c>
      <c r="X13" s="254">
        <v>3</v>
      </c>
      <c r="Y13" s="254">
        <v>6</v>
      </c>
      <c r="Z13" s="254">
        <v>4</v>
      </c>
      <c r="AA13" s="254">
        <v>1</v>
      </c>
      <c r="AB13" s="254">
        <v>4</v>
      </c>
      <c r="AC13" s="254">
        <v>3</v>
      </c>
      <c r="AD13" s="254">
        <v>1</v>
      </c>
      <c r="AE13" s="254">
        <v>0</v>
      </c>
      <c r="AF13" s="254">
        <v>10</v>
      </c>
      <c r="AG13" s="254">
        <v>0</v>
      </c>
      <c r="AH13" s="254">
        <v>0</v>
      </c>
      <c r="AI13" s="254">
        <v>17</v>
      </c>
      <c r="AJ13" s="254">
        <v>12</v>
      </c>
      <c r="AK13" s="125">
        <f t="shared" si="19"/>
        <v>49</v>
      </c>
      <c r="AL13" s="254">
        <v>49</v>
      </c>
      <c r="AM13" s="256">
        <v>0</v>
      </c>
      <c r="AN13" s="120">
        <f t="shared" si="20"/>
        <v>132</v>
      </c>
      <c r="AO13" s="257">
        <f t="shared" si="8"/>
        <v>5</v>
      </c>
      <c r="AP13" s="257">
        <f t="shared" si="8"/>
        <v>3</v>
      </c>
      <c r="AQ13" s="257">
        <f t="shared" si="8"/>
        <v>8</v>
      </c>
      <c r="AR13" s="257">
        <f t="shared" si="8"/>
        <v>5</v>
      </c>
      <c r="AS13" s="257">
        <f t="shared" si="8"/>
        <v>1</v>
      </c>
      <c r="AT13" s="257">
        <f t="shared" si="8"/>
        <v>4</v>
      </c>
      <c r="AU13" s="257">
        <f t="shared" si="8"/>
        <v>4</v>
      </c>
      <c r="AV13" s="257">
        <f t="shared" si="8"/>
        <v>1</v>
      </c>
      <c r="AW13" s="257">
        <f t="shared" si="8"/>
        <v>0</v>
      </c>
      <c r="AX13" s="257">
        <f t="shared" si="8"/>
        <v>12</v>
      </c>
      <c r="AY13" s="257">
        <f t="shared" si="8"/>
        <v>0</v>
      </c>
      <c r="AZ13" s="257">
        <f t="shared" si="8"/>
        <v>0</v>
      </c>
      <c r="BA13" s="257">
        <f t="shared" si="8"/>
        <v>20</v>
      </c>
      <c r="BB13" s="257">
        <f t="shared" si="8"/>
        <v>12</v>
      </c>
      <c r="BC13" s="257">
        <f t="shared" si="8"/>
        <v>57</v>
      </c>
      <c r="BD13" s="257">
        <f t="shared" si="8"/>
        <v>57</v>
      </c>
      <c r="BE13" s="258">
        <f t="shared" si="8"/>
        <v>0</v>
      </c>
      <c r="BF13" s="120">
        <f t="shared" si="9"/>
        <v>117</v>
      </c>
      <c r="BG13" s="257">
        <f t="shared" si="10"/>
        <v>5</v>
      </c>
      <c r="BH13" s="257">
        <f t="shared" si="10"/>
        <v>3</v>
      </c>
      <c r="BI13" s="257">
        <f t="shared" si="10"/>
        <v>6</v>
      </c>
      <c r="BJ13" s="257">
        <f t="shared" si="10"/>
        <v>4</v>
      </c>
      <c r="BK13" s="257">
        <f t="shared" si="10"/>
        <v>1</v>
      </c>
      <c r="BL13" s="257">
        <f t="shared" si="10"/>
        <v>3</v>
      </c>
      <c r="BM13" s="257">
        <f t="shared" si="10"/>
        <v>4</v>
      </c>
      <c r="BN13" s="257">
        <f t="shared" si="10"/>
        <v>1</v>
      </c>
      <c r="BO13" s="257">
        <f t="shared" si="10"/>
        <v>0</v>
      </c>
      <c r="BP13" s="257">
        <f t="shared" si="10"/>
        <v>11</v>
      </c>
      <c r="BQ13" s="257">
        <f t="shared" si="10"/>
        <v>0</v>
      </c>
      <c r="BR13" s="257">
        <f t="shared" si="10"/>
        <v>0</v>
      </c>
      <c r="BS13" s="257">
        <f t="shared" si="10"/>
        <v>17</v>
      </c>
      <c r="BT13" s="257">
        <f t="shared" si="10"/>
        <v>12</v>
      </c>
      <c r="BU13" s="257">
        <f t="shared" si="10"/>
        <v>50</v>
      </c>
      <c r="BV13" s="257">
        <f t="shared" si="10"/>
        <v>50</v>
      </c>
      <c r="BW13" s="258">
        <f t="shared" si="21"/>
        <v>0</v>
      </c>
      <c r="BX13" s="120">
        <f t="shared" si="22"/>
        <v>98</v>
      </c>
      <c r="BY13" s="254">
        <v>0</v>
      </c>
      <c r="BZ13" s="254">
        <v>2</v>
      </c>
      <c r="CA13" s="254">
        <v>6</v>
      </c>
      <c r="CB13" s="254">
        <v>3</v>
      </c>
      <c r="CC13" s="254">
        <v>0</v>
      </c>
      <c r="CD13" s="254">
        <v>3</v>
      </c>
      <c r="CE13" s="254">
        <v>2</v>
      </c>
      <c r="CF13" s="254">
        <v>0</v>
      </c>
      <c r="CG13" s="254">
        <v>0</v>
      </c>
      <c r="CH13" s="254">
        <v>7</v>
      </c>
      <c r="CI13" s="254">
        <v>0</v>
      </c>
      <c r="CJ13" s="254">
        <v>0</v>
      </c>
      <c r="CK13" s="254">
        <v>13</v>
      </c>
      <c r="CL13" s="254">
        <v>12</v>
      </c>
      <c r="CM13" s="125">
        <f t="shared" si="23"/>
        <v>50</v>
      </c>
      <c r="CN13" s="254">
        <v>50</v>
      </c>
      <c r="CO13" s="256">
        <v>0</v>
      </c>
      <c r="CP13" s="120">
        <f t="shared" si="11"/>
        <v>19</v>
      </c>
      <c r="CQ13" s="254">
        <v>5</v>
      </c>
      <c r="CR13" s="254">
        <v>1</v>
      </c>
      <c r="CS13" s="254">
        <v>0</v>
      </c>
      <c r="CT13" s="254">
        <v>1</v>
      </c>
      <c r="CU13" s="254">
        <v>1</v>
      </c>
      <c r="CV13" s="254">
        <v>0</v>
      </c>
      <c r="CW13" s="254">
        <v>2</v>
      </c>
      <c r="CX13" s="254">
        <v>1</v>
      </c>
      <c r="CY13" s="254">
        <v>0</v>
      </c>
      <c r="CZ13" s="254">
        <v>4</v>
      </c>
      <c r="DA13" s="254">
        <v>0</v>
      </c>
      <c r="DB13" s="254">
        <v>0</v>
      </c>
      <c r="DC13" s="254">
        <v>4</v>
      </c>
      <c r="DD13" s="254">
        <v>0</v>
      </c>
      <c r="DE13" s="125">
        <f t="shared" si="12"/>
        <v>0</v>
      </c>
      <c r="DF13" s="254">
        <v>0</v>
      </c>
      <c r="DG13" s="256">
        <v>0</v>
      </c>
      <c r="DH13" s="120">
        <f t="shared" si="24"/>
        <v>101</v>
      </c>
      <c r="DI13" s="254">
        <v>4</v>
      </c>
      <c r="DJ13" s="254">
        <v>3</v>
      </c>
      <c r="DK13" s="254">
        <v>4</v>
      </c>
      <c r="DL13" s="254">
        <v>2</v>
      </c>
      <c r="DM13" s="254">
        <v>1</v>
      </c>
      <c r="DN13" s="254">
        <v>3</v>
      </c>
      <c r="DO13" s="254">
        <v>3</v>
      </c>
      <c r="DP13" s="254">
        <v>1</v>
      </c>
      <c r="DQ13" s="254">
        <v>0</v>
      </c>
      <c r="DR13" s="254">
        <v>9</v>
      </c>
      <c r="DS13" s="254">
        <v>0</v>
      </c>
      <c r="DT13" s="254">
        <v>0</v>
      </c>
      <c r="DU13" s="254">
        <v>12</v>
      </c>
      <c r="DV13" s="254">
        <v>12</v>
      </c>
      <c r="DW13" s="125">
        <f t="shared" si="13"/>
        <v>47</v>
      </c>
      <c r="DX13" s="254">
        <v>47</v>
      </c>
      <c r="DY13" s="256">
        <v>0</v>
      </c>
      <c r="DZ13" s="120">
        <f t="shared" si="14"/>
        <v>15</v>
      </c>
      <c r="EA13" s="257">
        <f t="shared" si="15"/>
        <v>0</v>
      </c>
      <c r="EB13" s="257">
        <f t="shared" si="15"/>
        <v>0</v>
      </c>
      <c r="EC13" s="257">
        <f t="shared" si="15"/>
        <v>2</v>
      </c>
      <c r="ED13" s="257">
        <f t="shared" si="15"/>
        <v>1</v>
      </c>
      <c r="EE13" s="257">
        <f t="shared" si="15"/>
        <v>0</v>
      </c>
      <c r="EF13" s="257">
        <f t="shared" si="15"/>
        <v>1</v>
      </c>
      <c r="EG13" s="257">
        <f t="shared" si="15"/>
        <v>0</v>
      </c>
      <c r="EH13" s="257">
        <f t="shared" si="15"/>
        <v>0</v>
      </c>
      <c r="EI13" s="257">
        <f t="shared" si="15"/>
        <v>0</v>
      </c>
      <c r="EJ13" s="257">
        <f t="shared" si="15"/>
        <v>1</v>
      </c>
      <c r="EK13" s="257">
        <f t="shared" si="15"/>
        <v>0</v>
      </c>
      <c r="EL13" s="257">
        <f t="shared" si="15"/>
        <v>0</v>
      </c>
      <c r="EM13" s="257">
        <f t="shared" si="15"/>
        <v>3</v>
      </c>
      <c r="EN13" s="257">
        <f t="shared" si="15"/>
        <v>0</v>
      </c>
      <c r="EO13" s="257">
        <f t="shared" si="15"/>
        <v>7</v>
      </c>
      <c r="EP13" s="257">
        <f t="shared" si="15"/>
        <v>7</v>
      </c>
      <c r="EQ13" s="259">
        <f t="shared" si="25"/>
        <v>0</v>
      </c>
    </row>
    <row r="14" spans="1:147" x14ac:dyDescent="0.2">
      <c r="A14" s="252">
        <v>5</v>
      </c>
      <c r="B14" s="281" t="s">
        <v>222</v>
      </c>
      <c r="C14" s="252">
        <v>13</v>
      </c>
      <c r="D14" s="120">
        <f t="shared" si="16"/>
        <v>19</v>
      </c>
      <c r="E14" s="124">
        <v>1</v>
      </c>
      <c r="F14" s="254">
        <v>0</v>
      </c>
      <c r="G14" s="254">
        <v>4</v>
      </c>
      <c r="H14" s="254">
        <v>2</v>
      </c>
      <c r="I14" s="254">
        <v>1</v>
      </c>
      <c r="J14" s="254">
        <v>2</v>
      </c>
      <c r="K14" s="254">
        <v>1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2</v>
      </c>
      <c r="R14" s="254">
        <v>0</v>
      </c>
      <c r="S14" s="125">
        <f t="shared" ref="S14:S75" si="26">T14+U14</f>
        <v>6</v>
      </c>
      <c r="T14" s="254">
        <v>6</v>
      </c>
      <c r="U14" s="255">
        <v>0</v>
      </c>
      <c r="V14" s="120">
        <f t="shared" si="18"/>
        <v>179</v>
      </c>
      <c r="W14" s="254">
        <v>8</v>
      </c>
      <c r="X14" s="254">
        <v>3</v>
      </c>
      <c r="Y14" s="254">
        <v>8</v>
      </c>
      <c r="Z14" s="254">
        <v>6</v>
      </c>
      <c r="AA14" s="254">
        <v>0</v>
      </c>
      <c r="AB14" s="254">
        <v>6</v>
      </c>
      <c r="AC14" s="254">
        <v>4</v>
      </c>
      <c r="AD14" s="254">
        <v>2</v>
      </c>
      <c r="AE14" s="254">
        <v>0</v>
      </c>
      <c r="AF14" s="254">
        <v>12</v>
      </c>
      <c r="AG14" s="254">
        <v>0</v>
      </c>
      <c r="AH14" s="254">
        <v>0</v>
      </c>
      <c r="AI14" s="254">
        <v>20</v>
      </c>
      <c r="AJ14" s="254">
        <v>43</v>
      </c>
      <c r="AK14" s="125">
        <f t="shared" si="19"/>
        <v>67</v>
      </c>
      <c r="AL14" s="254">
        <v>64</v>
      </c>
      <c r="AM14" s="256">
        <v>3</v>
      </c>
      <c r="AN14" s="120">
        <f t="shared" si="20"/>
        <v>198</v>
      </c>
      <c r="AO14" s="257">
        <f t="shared" si="8"/>
        <v>9</v>
      </c>
      <c r="AP14" s="257">
        <f t="shared" si="8"/>
        <v>3</v>
      </c>
      <c r="AQ14" s="257">
        <f t="shared" si="8"/>
        <v>12</v>
      </c>
      <c r="AR14" s="257">
        <f t="shared" si="8"/>
        <v>8</v>
      </c>
      <c r="AS14" s="257">
        <f t="shared" si="8"/>
        <v>1</v>
      </c>
      <c r="AT14" s="257">
        <f t="shared" si="8"/>
        <v>8</v>
      </c>
      <c r="AU14" s="257">
        <f t="shared" si="8"/>
        <v>5</v>
      </c>
      <c r="AV14" s="257">
        <f t="shared" si="8"/>
        <v>2</v>
      </c>
      <c r="AW14" s="257">
        <f t="shared" si="8"/>
        <v>0</v>
      </c>
      <c r="AX14" s="257">
        <f t="shared" si="8"/>
        <v>12</v>
      </c>
      <c r="AY14" s="257">
        <f t="shared" si="8"/>
        <v>0</v>
      </c>
      <c r="AZ14" s="257">
        <f t="shared" si="8"/>
        <v>0</v>
      </c>
      <c r="BA14" s="257">
        <f t="shared" si="8"/>
        <v>22</v>
      </c>
      <c r="BB14" s="257">
        <f t="shared" si="8"/>
        <v>43</v>
      </c>
      <c r="BC14" s="257">
        <f t="shared" si="8"/>
        <v>73</v>
      </c>
      <c r="BD14" s="257">
        <f t="shared" si="8"/>
        <v>70</v>
      </c>
      <c r="BE14" s="258">
        <f t="shared" si="8"/>
        <v>3</v>
      </c>
      <c r="BF14" s="120">
        <f>BG14+BH14+BI14+BO14+BP14+BQ14+BR14+BS14+BU14+BT14+BJ14+BK14+BL14+BM14+BN14</f>
        <v>165</v>
      </c>
      <c r="BG14" s="257">
        <f t="shared" si="10"/>
        <v>9</v>
      </c>
      <c r="BH14" s="257">
        <f t="shared" si="10"/>
        <v>3</v>
      </c>
      <c r="BI14" s="257">
        <f t="shared" si="10"/>
        <v>8</v>
      </c>
      <c r="BJ14" s="257">
        <f t="shared" si="10"/>
        <v>4</v>
      </c>
      <c r="BK14" s="257">
        <f t="shared" si="10"/>
        <v>1</v>
      </c>
      <c r="BL14" s="257">
        <f t="shared" si="10"/>
        <v>5</v>
      </c>
      <c r="BM14" s="257">
        <f t="shared" si="10"/>
        <v>2</v>
      </c>
      <c r="BN14" s="257">
        <f t="shared" si="10"/>
        <v>2</v>
      </c>
      <c r="BO14" s="257">
        <f t="shared" si="10"/>
        <v>0</v>
      </c>
      <c r="BP14" s="257">
        <f t="shared" si="10"/>
        <v>10</v>
      </c>
      <c r="BQ14" s="257">
        <f t="shared" si="10"/>
        <v>0</v>
      </c>
      <c r="BR14" s="257">
        <f t="shared" si="10"/>
        <v>0</v>
      </c>
      <c r="BS14" s="257">
        <f t="shared" si="10"/>
        <v>16</v>
      </c>
      <c r="BT14" s="257">
        <f t="shared" si="10"/>
        <v>43</v>
      </c>
      <c r="BU14" s="257">
        <f t="shared" si="10"/>
        <v>62</v>
      </c>
      <c r="BV14" s="257">
        <f t="shared" si="10"/>
        <v>60</v>
      </c>
      <c r="BW14" s="258">
        <f t="shared" si="21"/>
        <v>2</v>
      </c>
      <c r="BX14" s="120">
        <f t="shared" si="22"/>
        <v>150</v>
      </c>
      <c r="BY14" s="254">
        <v>3</v>
      </c>
      <c r="BZ14" s="254">
        <v>2</v>
      </c>
      <c r="CA14" s="254">
        <v>8</v>
      </c>
      <c r="CB14" s="254">
        <v>4</v>
      </c>
      <c r="CC14" s="254">
        <v>1</v>
      </c>
      <c r="CD14" s="254">
        <v>5</v>
      </c>
      <c r="CE14" s="254">
        <v>1</v>
      </c>
      <c r="CF14" s="254">
        <v>0</v>
      </c>
      <c r="CG14" s="254">
        <v>0</v>
      </c>
      <c r="CH14" s="254">
        <v>9</v>
      </c>
      <c r="CI14" s="254">
        <v>0</v>
      </c>
      <c r="CJ14" s="254">
        <v>0</v>
      </c>
      <c r="CK14" s="254">
        <v>13</v>
      </c>
      <c r="CL14" s="254">
        <v>43</v>
      </c>
      <c r="CM14" s="125">
        <f t="shared" si="23"/>
        <v>61</v>
      </c>
      <c r="CN14" s="254">
        <v>60</v>
      </c>
      <c r="CO14" s="256">
        <v>1</v>
      </c>
      <c r="CP14" s="120">
        <f t="shared" si="11"/>
        <v>15</v>
      </c>
      <c r="CQ14" s="254">
        <v>6</v>
      </c>
      <c r="CR14" s="254">
        <v>1</v>
      </c>
      <c r="CS14" s="254">
        <v>0</v>
      </c>
      <c r="CT14" s="254">
        <v>0</v>
      </c>
      <c r="CU14" s="254">
        <v>0</v>
      </c>
      <c r="CV14" s="254">
        <v>0</v>
      </c>
      <c r="CW14" s="254">
        <v>1</v>
      </c>
      <c r="CX14" s="254">
        <v>2</v>
      </c>
      <c r="CY14" s="254">
        <v>0</v>
      </c>
      <c r="CZ14" s="254">
        <v>1</v>
      </c>
      <c r="DA14" s="254">
        <v>0</v>
      </c>
      <c r="DB14" s="254">
        <v>0</v>
      </c>
      <c r="DC14" s="254">
        <v>3</v>
      </c>
      <c r="DD14" s="254">
        <v>0</v>
      </c>
      <c r="DE14" s="125">
        <f t="shared" si="12"/>
        <v>1</v>
      </c>
      <c r="DF14" s="254">
        <v>0</v>
      </c>
      <c r="DG14" s="256">
        <v>1</v>
      </c>
      <c r="DH14" s="120">
        <f t="shared" si="24"/>
        <v>138</v>
      </c>
      <c r="DI14" s="254">
        <v>7</v>
      </c>
      <c r="DJ14" s="254">
        <v>3</v>
      </c>
      <c r="DK14" s="254">
        <v>4</v>
      </c>
      <c r="DL14" s="254">
        <v>1</v>
      </c>
      <c r="DM14" s="254">
        <v>0</v>
      </c>
      <c r="DN14" s="254">
        <v>3</v>
      </c>
      <c r="DO14" s="254">
        <v>2</v>
      </c>
      <c r="DP14" s="254">
        <v>2</v>
      </c>
      <c r="DQ14" s="254">
        <v>0</v>
      </c>
      <c r="DR14" s="254">
        <v>6</v>
      </c>
      <c r="DS14" s="254">
        <v>0</v>
      </c>
      <c r="DT14" s="254">
        <v>0</v>
      </c>
      <c r="DU14" s="254">
        <v>12</v>
      </c>
      <c r="DV14" s="254">
        <v>43</v>
      </c>
      <c r="DW14" s="125">
        <f t="shared" si="13"/>
        <v>55</v>
      </c>
      <c r="DX14" s="254">
        <v>53</v>
      </c>
      <c r="DY14" s="256">
        <v>2</v>
      </c>
      <c r="DZ14" s="120">
        <f t="shared" si="14"/>
        <v>33</v>
      </c>
      <c r="EA14" s="257">
        <f t="shared" si="15"/>
        <v>0</v>
      </c>
      <c r="EB14" s="257">
        <f t="shared" si="15"/>
        <v>0</v>
      </c>
      <c r="EC14" s="257">
        <f t="shared" si="15"/>
        <v>4</v>
      </c>
      <c r="ED14" s="257">
        <f t="shared" si="15"/>
        <v>4</v>
      </c>
      <c r="EE14" s="257">
        <f t="shared" si="15"/>
        <v>0</v>
      </c>
      <c r="EF14" s="257">
        <f t="shared" si="15"/>
        <v>3</v>
      </c>
      <c r="EG14" s="257">
        <f t="shared" si="15"/>
        <v>3</v>
      </c>
      <c r="EH14" s="257">
        <f t="shared" si="15"/>
        <v>0</v>
      </c>
      <c r="EI14" s="257">
        <f t="shared" si="15"/>
        <v>0</v>
      </c>
      <c r="EJ14" s="257">
        <f t="shared" si="15"/>
        <v>2</v>
      </c>
      <c r="EK14" s="257">
        <f t="shared" si="15"/>
        <v>0</v>
      </c>
      <c r="EL14" s="257">
        <f t="shared" si="15"/>
        <v>0</v>
      </c>
      <c r="EM14" s="257">
        <f t="shared" si="15"/>
        <v>6</v>
      </c>
      <c r="EN14" s="257">
        <f t="shared" si="15"/>
        <v>0</v>
      </c>
      <c r="EO14" s="257">
        <f t="shared" si="15"/>
        <v>11</v>
      </c>
      <c r="EP14" s="257">
        <f t="shared" si="15"/>
        <v>10</v>
      </c>
      <c r="EQ14" s="259">
        <f t="shared" si="25"/>
        <v>1</v>
      </c>
    </row>
    <row r="15" spans="1:147" x14ac:dyDescent="0.2">
      <c r="A15" s="252">
        <v>6</v>
      </c>
      <c r="B15" s="281" t="s">
        <v>223</v>
      </c>
      <c r="C15" s="252">
        <v>13</v>
      </c>
      <c r="D15" s="120">
        <f t="shared" si="16"/>
        <v>12</v>
      </c>
      <c r="E15" s="124">
        <v>1</v>
      </c>
      <c r="F15" s="254">
        <v>0</v>
      </c>
      <c r="G15" s="254">
        <v>1</v>
      </c>
      <c r="H15" s="254">
        <v>0</v>
      </c>
      <c r="I15" s="254">
        <v>0</v>
      </c>
      <c r="J15" s="254">
        <v>1</v>
      </c>
      <c r="K15" s="254">
        <v>1</v>
      </c>
      <c r="L15" s="254">
        <v>0</v>
      </c>
      <c r="M15" s="254">
        <v>0</v>
      </c>
      <c r="N15" s="254">
        <v>2</v>
      </c>
      <c r="O15" s="254">
        <v>0</v>
      </c>
      <c r="P15" s="254">
        <v>0</v>
      </c>
      <c r="Q15" s="254">
        <v>3</v>
      </c>
      <c r="R15" s="254">
        <v>0</v>
      </c>
      <c r="S15" s="125">
        <f t="shared" si="26"/>
        <v>3</v>
      </c>
      <c r="T15" s="254">
        <v>3</v>
      </c>
      <c r="U15" s="255">
        <v>0</v>
      </c>
      <c r="V15" s="120">
        <f t="shared" si="18"/>
        <v>199</v>
      </c>
      <c r="W15" s="254">
        <v>9</v>
      </c>
      <c r="X15" s="254">
        <v>4</v>
      </c>
      <c r="Y15" s="254">
        <v>6</v>
      </c>
      <c r="Z15" s="254">
        <v>6</v>
      </c>
      <c r="AA15" s="254">
        <v>2</v>
      </c>
      <c r="AB15" s="254">
        <v>4</v>
      </c>
      <c r="AC15" s="254">
        <v>1</v>
      </c>
      <c r="AD15" s="254">
        <v>2</v>
      </c>
      <c r="AE15" s="254">
        <v>0</v>
      </c>
      <c r="AF15" s="254">
        <v>11</v>
      </c>
      <c r="AG15" s="254">
        <v>0</v>
      </c>
      <c r="AH15" s="254">
        <v>0</v>
      </c>
      <c r="AI15" s="254">
        <v>19</v>
      </c>
      <c r="AJ15" s="254">
        <v>74</v>
      </c>
      <c r="AK15" s="125">
        <f t="shared" si="19"/>
        <v>61</v>
      </c>
      <c r="AL15" s="254">
        <v>61</v>
      </c>
      <c r="AM15" s="256">
        <v>0</v>
      </c>
      <c r="AN15" s="120">
        <f t="shared" si="20"/>
        <v>211</v>
      </c>
      <c r="AO15" s="257">
        <f t="shared" si="8"/>
        <v>10</v>
      </c>
      <c r="AP15" s="257">
        <f t="shared" si="8"/>
        <v>4</v>
      </c>
      <c r="AQ15" s="257">
        <f t="shared" si="8"/>
        <v>7</v>
      </c>
      <c r="AR15" s="257">
        <f t="shared" si="8"/>
        <v>6</v>
      </c>
      <c r="AS15" s="257">
        <f t="shared" si="8"/>
        <v>2</v>
      </c>
      <c r="AT15" s="257">
        <f t="shared" si="8"/>
        <v>5</v>
      </c>
      <c r="AU15" s="257">
        <f t="shared" si="8"/>
        <v>2</v>
      </c>
      <c r="AV15" s="257">
        <f t="shared" si="8"/>
        <v>2</v>
      </c>
      <c r="AW15" s="257">
        <f t="shared" si="8"/>
        <v>0</v>
      </c>
      <c r="AX15" s="257">
        <f t="shared" si="8"/>
        <v>13</v>
      </c>
      <c r="AY15" s="257">
        <f t="shared" si="8"/>
        <v>0</v>
      </c>
      <c r="AZ15" s="257">
        <f t="shared" si="8"/>
        <v>0</v>
      </c>
      <c r="BA15" s="257">
        <f t="shared" si="8"/>
        <v>22</v>
      </c>
      <c r="BB15" s="257">
        <f t="shared" si="8"/>
        <v>74</v>
      </c>
      <c r="BC15" s="257">
        <f t="shared" si="8"/>
        <v>64</v>
      </c>
      <c r="BD15" s="257">
        <f t="shared" si="8"/>
        <v>64</v>
      </c>
      <c r="BE15" s="258">
        <f t="shared" si="8"/>
        <v>0</v>
      </c>
      <c r="BF15" s="120">
        <f t="shared" si="9"/>
        <v>192</v>
      </c>
      <c r="BG15" s="257">
        <f t="shared" si="10"/>
        <v>8</v>
      </c>
      <c r="BH15" s="257">
        <f t="shared" si="10"/>
        <v>4</v>
      </c>
      <c r="BI15" s="257">
        <f t="shared" si="10"/>
        <v>7</v>
      </c>
      <c r="BJ15" s="257">
        <f t="shared" si="10"/>
        <v>4</v>
      </c>
      <c r="BK15" s="257">
        <f t="shared" si="10"/>
        <v>1</v>
      </c>
      <c r="BL15" s="257">
        <f t="shared" si="10"/>
        <v>5</v>
      </c>
      <c r="BM15" s="257">
        <f t="shared" si="10"/>
        <v>2</v>
      </c>
      <c r="BN15" s="257">
        <f t="shared" si="10"/>
        <v>2</v>
      </c>
      <c r="BO15" s="257">
        <f t="shared" si="10"/>
        <v>0</v>
      </c>
      <c r="BP15" s="257">
        <f t="shared" si="10"/>
        <v>11</v>
      </c>
      <c r="BQ15" s="257">
        <f t="shared" si="10"/>
        <v>0</v>
      </c>
      <c r="BR15" s="257">
        <f t="shared" si="10"/>
        <v>0</v>
      </c>
      <c r="BS15" s="257">
        <f t="shared" si="10"/>
        <v>18</v>
      </c>
      <c r="BT15" s="257">
        <f t="shared" si="10"/>
        <v>74</v>
      </c>
      <c r="BU15" s="257">
        <f t="shared" si="10"/>
        <v>56</v>
      </c>
      <c r="BV15" s="257">
        <f t="shared" si="10"/>
        <v>56</v>
      </c>
      <c r="BW15" s="258">
        <f t="shared" si="21"/>
        <v>0</v>
      </c>
      <c r="BX15" s="120">
        <f>BY15+BZ15+CA15+CG15+CH15+CI15+CJ15+CK15+CM15+CL15+CB15+CC15+CD15+CE15+CF15</f>
        <v>167</v>
      </c>
      <c r="BY15" s="254">
        <v>0</v>
      </c>
      <c r="BZ15" s="254">
        <v>2</v>
      </c>
      <c r="CA15" s="254">
        <v>6</v>
      </c>
      <c r="CB15" s="254">
        <v>3</v>
      </c>
      <c r="CC15" s="254">
        <v>0</v>
      </c>
      <c r="CD15" s="254">
        <v>5</v>
      </c>
      <c r="CE15" s="254">
        <v>1</v>
      </c>
      <c r="CF15" s="254">
        <v>1</v>
      </c>
      <c r="CG15" s="254">
        <v>0</v>
      </c>
      <c r="CH15" s="254">
        <v>10</v>
      </c>
      <c r="CI15" s="254">
        <v>0</v>
      </c>
      <c r="CJ15" s="254">
        <v>0</v>
      </c>
      <c r="CK15" s="254">
        <v>11</v>
      </c>
      <c r="CL15" s="254">
        <v>72</v>
      </c>
      <c r="CM15" s="125">
        <f t="shared" si="23"/>
        <v>56</v>
      </c>
      <c r="CN15" s="254">
        <v>56</v>
      </c>
      <c r="CO15" s="256">
        <v>0</v>
      </c>
      <c r="CP15" s="120">
        <f>CQ15+CR15+CS15+CY15+CZ15+DA15+DB15+DC15+DE15+DD15+CT15+CU15+CV15+CW15+CX15</f>
        <v>25</v>
      </c>
      <c r="CQ15" s="254">
        <v>8</v>
      </c>
      <c r="CR15" s="254">
        <v>2</v>
      </c>
      <c r="CS15" s="254">
        <v>1</v>
      </c>
      <c r="CT15" s="254">
        <v>1</v>
      </c>
      <c r="CU15" s="254">
        <v>1</v>
      </c>
      <c r="CV15" s="254">
        <v>0</v>
      </c>
      <c r="CW15" s="254">
        <v>1</v>
      </c>
      <c r="CX15" s="254">
        <v>1</v>
      </c>
      <c r="CY15" s="254">
        <v>0</v>
      </c>
      <c r="CZ15" s="254">
        <v>1</v>
      </c>
      <c r="DA15" s="254">
        <v>0</v>
      </c>
      <c r="DB15" s="254">
        <v>0</v>
      </c>
      <c r="DC15" s="254">
        <v>7</v>
      </c>
      <c r="DD15" s="254">
        <v>2</v>
      </c>
      <c r="DE15" s="125">
        <f t="shared" si="12"/>
        <v>0</v>
      </c>
      <c r="DF15" s="254">
        <v>0</v>
      </c>
      <c r="DG15" s="256">
        <v>0</v>
      </c>
      <c r="DH15" s="120">
        <f t="shared" si="24"/>
        <v>181</v>
      </c>
      <c r="DI15" s="254">
        <v>6</v>
      </c>
      <c r="DJ15" s="254">
        <v>4</v>
      </c>
      <c r="DK15" s="254">
        <v>5</v>
      </c>
      <c r="DL15" s="254">
        <v>2</v>
      </c>
      <c r="DM15" s="254">
        <v>1</v>
      </c>
      <c r="DN15" s="254">
        <v>4</v>
      </c>
      <c r="DO15" s="254">
        <v>0</v>
      </c>
      <c r="DP15" s="254">
        <v>2</v>
      </c>
      <c r="DQ15" s="254">
        <v>0</v>
      </c>
      <c r="DR15" s="254">
        <v>11</v>
      </c>
      <c r="DS15" s="254">
        <v>0</v>
      </c>
      <c r="DT15" s="254">
        <v>0</v>
      </c>
      <c r="DU15" s="254">
        <v>16</v>
      </c>
      <c r="DV15" s="254">
        <v>74</v>
      </c>
      <c r="DW15" s="125">
        <f t="shared" si="13"/>
        <v>56</v>
      </c>
      <c r="DX15" s="254">
        <v>56</v>
      </c>
      <c r="DY15" s="256">
        <v>0</v>
      </c>
      <c r="DZ15" s="120">
        <f t="shared" si="14"/>
        <v>19</v>
      </c>
      <c r="EA15" s="257">
        <f t="shared" si="15"/>
        <v>2</v>
      </c>
      <c r="EB15" s="257">
        <f t="shared" si="15"/>
        <v>0</v>
      </c>
      <c r="EC15" s="257">
        <f t="shared" si="15"/>
        <v>0</v>
      </c>
      <c r="ED15" s="257">
        <f t="shared" si="15"/>
        <v>2</v>
      </c>
      <c r="EE15" s="257">
        <f t="shared" si="15"/>
        <v>1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2</v>
      </c>
      <c r="EK15" s="257">
        <f t="shared" si="15"/>
        <v>0</v>
      </c>
      <c r="EL15" s="257">
        <f t="shared" si="15"/>
        <v>0</v>
      </c>
      <c r="EM15" s="257">
        <f t="shared" si="15"/>
        <v>4</v>
      </c>
      <c r="EN15" s="257">
        <f t="shared" si="15"/>
        <v>0</v>
      </c>
      <c r="EO15" s="257">
        <f t="shared" si="15"/>
        <v>8</v>
      </c>
      <c r="EP15" s="257">
        <f t="shared" si="15"/>
        <v>8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idden="1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idden="1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idden="1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idden="1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idden="1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idden="1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idden="1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idden="1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idden="1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idden="1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idden="1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idden="1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idden="1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idden="1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idden="1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idden="1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idden="1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idden="1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idden="1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idden="1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idden="1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idden="1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idden="1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idden="1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idden="1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idden="1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idden="1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idden="1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idden="1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idden="1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idden="1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idden="1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idden="1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idden="1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idden="1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idden="1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idden="1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idden="1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hidden="1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94" t="s">
        <v>106</v>
      </c>
      <c r="EK77" s="294"/>
      <c r="EL77" s="294"/>
      <c r="EM77" s="294"/>
      <c r="EN77" s="294"/>
      <c r="EO77" s="294"/>
      <c r="EP77" s="294"/>
    </row>
    <row r="78" spans="1:147" ht="15" x14ac:dyDescent="0.25">
      <c r="I78" s="245"/>
      <c r="J78" s="245"/>
      <c r="EH78" s="115" t="s">
        <v>211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237</v>
      </c>
      <c r="DW80" s="134"/>
      <c r="DX80" s="134"/>
      <c r="DY80" s="134"/>
      <c r="EB80" s="133" t="s">
        <v>238</v>
      </c>
      <c r="EI80" s="136" t="s">
        <v>107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239</v>
      </c>
      <c r="EI82" s="140" t="s">
        <v>108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" right="0" top="0.74803149606299213" bottom="0.74803149606299213" header="0.31496062992125984" footer="0.31496062992125984"/>
  <pageSetup scale="50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opLeftCell="A4" zoomScale="75" zoomScaleNormal="75" workbookViewId="0">
      <selection activeCell="AD76" sqref="AD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233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2" t="s">
        <v>234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66" t="s">
        <v>193</v>
      </c>
      <c r="AB2" s="466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111</v>
      </c>
      <c r="AQ3" s="118"/>
    </row>
    <row r="4" spans="1:50" ht="42.75" customHeight="1" x14ac:dyDescent="0.25">
      <c r="A4" s="467" t="s">
        <v>146</v>
      </c>
      <c r="B4" s="469" t="s">
        <v>147</v>
      </c>
      <c r="C4" s="473" t="s">
        <v>140</v>
      </c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5"/>
      <c r="AA4" s="473" t="s">
        <v>141</v>
      </c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5"/>
    </row>
    <row r="5" spans="1:50" ht="15" customHeight="1" x14ac:dyDescent="0.25">
      <c r="A5" s="468"/>
      <c r="B5" s="470"/>
      <c r="C5" s="478" t="s">
        <v>142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80"/>
      <c r="AA5" s="478" t="s">
        <v>142</v>
      </c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80"/>
    </row>
    <row r="6" spans="1:50" s="119" customFormat="1" ht="24" customHeight="1" x14ac:dyDescent="0.2">
      <c r="A6" s="468"/>
      <c r="B6" s="471"/>
      <c r="C6" s="152" t="s">
        <v>143</v>
      </c>
      <c r="D6" s="153">
        <v>1</v>
      </c>
      <c r="E6" s="153">
        <v>2</v>
      </c>
      <c r="F6" s="153" t="s">
        <v>148</v>
      </c>
      <c r="G6" s="153" t="s">
        <v>149</v>
      </c>
      <c r="H6" s="153" t="s">
        <v>150</v>
      </c>
      <c r="I6" s="153" t="s">
        <v>151</v>
      </c>
      <c r="J6" s="153" t="s">
        <v>152</v>
      </c>
      <c r="K6" s="153" t="s">
        <v>153</v>
      </c>
      <c r="L6" s="153" t="s">
        <v>34</v>
      </c>
      <c r="M6" s="153" t="s">
        <v>35</v>
      </c>
      <c r="N6" s="153" t="s">
        <v>36</v>
      </c>
      <c r="O6" s="153" t="s">
        <v>37</v>
      </c>
      <c r="P6" s="153" t="s">
        <v>154</v>
      </c>
      <c r="Q6" s="154" t="s">
        <v>38</v>
      </c>
      <c r="R6" s="154" t="s">
        <v>155</v>
      </c>
      <c r="S6" s="154" t="s">
        <v>156</v>
      </c>
      <c r="T6" s="154" t="s">
        <v>157</v>
      </c>
      <c r="U6" s="154" t="s">
        <v>158</v>
      </c>
      <c r="V6" s="154" t="s">
        <v>39</v>
      </c>
      <c r="W6" s="155" t="s">
        <v>40</v>
      </c>
      <c r="X6" s="154" t="s">
        <v>41</v>
      </c>
      <c r="Y6" s="154" t="s">
        <v>159</v>
      </c>
      <c r="Z6" s="156" t="s">
        <v>160</v>
      </c>
      <c r="AA6" s="152" t="s">
        <v>143</v>
      </c>
      <c r="AB6" s="153">
        <v>1</v>
      </c>
      <c r="AC6" s="153">
        <v>2</v>
      </c>
      <c r="AD6" s="153" t="s">
        <v>148</v>
      </c>
      <c r="AE6" s="153" t="s">
        <v>149</v>
      </c>
      <c r="AF6" s="153" t="s">
        <v>150</v>
      </c>
      <c r="AG6" s="153" t="s">
        <v>151</v>
      </c>
      <c r="AH6" s="153" t="s">
        <v>152</v>
      </c>
      <c r="AI6" s="153" t="s">
        <v>153</v>
      </c>
      <c r="AJ6" s="153" t="s">
        <v>34</v>
      </c>
      <c r="AK6" s="153" t="s">
        <v>35</v>
      </c>
      <c r="AL6" s="153" t="s">
        <v>36</v>
      </c>
      <c r="AM6" s="153" t="s">
        <v>37</v>
      </c>
      <c r="AN6" s="153" t="s">
        <v>154</v>
      </c>
      <c r="AO6" s="154" t="s">
        <v>38</v>
      </c>
      <c r="AP6" s="154" t="s">
        <v>155</v>
      </c>
      <c r="AQ6" s="154" t="s">
        <v>156</v>
      </c>
      <c r="AR6" s="154" t="s">
        <v>157</v>
      </c>
      <c r="AS6" s="154" t="s">
        <v>158</v>
      </c>
      <c r="AT6" s="154" t="s">
        <v>39</v>
      </c>
      <c r="AU6" s="155" t="s">
        <v>40</v>
      </c>
      <c r="AV6" s="154" t="s">
        <v>41</v>
      </c>
      <c r="AW6" s="154" t="s">
        <v>159</v>
      </c>
      <c r="AX6" s="156" t="s">
        <v>160</v>
      </c>
    </row>
    <row r="7" spans="1:50" x14ac:dyDescent="0.25">
      <c r="A7" s="157"/>
      <c r="B7" s="158" t="s">
        <v>144</v>
      </c>
      <c r="C7" s="159">
        <f>D7+E7+F7+G7+H7+I7+J7+K7+L7+M7+N7+O7+P7+Q7+R7+S7+T7+U7+V7+W7+X7+Y7+Z7</f>
        <v>104</v>
      </c>
      <c r="D7" s="142">
        <f t="shared" ref="D7:Z7" si="0">SUM(D8:D71)</f>
        <v>80</v>
      </c>
      <c r="E7" s="142">
        <f t="shared" si="0"/>
        <v>0</v>
      </c>
      <c r="F7" s="142">
        <f t="shared" si="0"/>
        <v>16</v>
      </c>
      <c r="G7" s="142">
        <f t="shared" si="0"/>
        <v>6</v>
      </c>
      <c r="H7" s="142">
        <f t="shared" si="0"/>
        <v>2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20</v>
      </c>
      <c r="AB7" s="142">
        <f t="shared" ref="AB7:AX7" si="1">SUM(AB8:AB71)</f>
        <v>18</v>
      </c>
      <c r="AC7" s="142">
        <f t="shared" si="1"/>
        <v>0</v>
      </c>
      <c r="AD7" s="142">
        <f t="shared" si="1"/>
        <v>2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225</v>
      </c>
      <c r="C8" s="162">
        <f t="shared" ref="C8:C71" si="2">D8+E8+F8+G8+H8+I8+J8+K8+L8+M8+N8+O8+P8+Q8+R8+S8+T8+U8+V8+W8+X8+Y8+Z8</f>
        <v>2</v>
      </c>
      <c r="D8" s="163">
        <v>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2</v>
      </c>
      <c r="AB8" s="163">
        <v>2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226</v>
      </c>
      <c r="C9" s="159">
        <f t="shared" si="2"/>
        <v>15</v>
      </c>
      <c r="D9" s="166">
        <v>11</v>
      </c>
      <c r="E9" s="166"/>
      <c r="F9" s="166">
        <v>3</v>
      </c>
      <c r="G9" s="166">
        <v>1</v>
      </c>
      <c r="H9" s="166"/>
      <c r="I9" s="166"/>
      <c r="J9" s="166"/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1</v>
      </c>
      <c r="AB9" s="166">
        <v>1</v>
      </c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227</v>
      </c>
      <c r="C10" s="159">
        <f t="shared" ref="C10:C49" si="4">D10+E10+F10+G10+H10+I10+J10+K10+L10+M10+N10+O10+P10+Q10+R10+S10+T10+U10+V10+W10+X10+Y10+Z10</f>
        <v>18</v>
      </c>
      <c r="D10" s="166">
        <v>14</v>
      </c>
      <c r="E10" s="166"/>
      <c r="F10" s="166">
        <v>1</v>
      </c>
      <c r="G10" s="166">
        <v>3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4</v>
      </c>
      <c r="AC10" s="166"/>
      <c r="AD10" s="166">
        <v>1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228</v>
      </c>
      <c r="C11" s="159">
        <f t="shared" si="4"/>
        <v>18</v>
      </c>
      <c r="D11" s="166">
        <v>13</v>
      </c>
      <c r="E11" s="166"/>
      <c r="F11" s="166">
        <v>3</v>
      </c>
      <c r="G11" s="166">
        <v>1</v>
      </c>
      <c r="H11" s="166">
        <v>1</v>
      </c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5</v>
      </c>
      <c r="AB11" s="166">
        <v>5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229</v>
      </c>
      <c r="C12" s="159">
        <f t="shared" si="4"/>
        <v>17</v>
      </c>
      <c r="D12" s="166">
        <v>12</v>
      </c>
      <c r="E12" s="166"/>
      <c r="F12" s="166">
        <v>4</v>
      </c>
      <c r="G12" s="166">
        <v>1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2</v>
      </c>
      <c r="AB12" s="166">
        <v>2</v>
      </c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>
        <v>6</v>
      </c>
      <c r="B13" s="165" t="s">
        <v>230</v>
      </c>
      <c r="C13" s="159">
        <f t="shared" si="4"/>
        <v>13</v>
      </c>
      <c r="D13" s="166">
        <v>11</v>
      </c>
      <c r="E13" s="166"/>
      <c r="F13" s="166">
        <v>2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5</v>
      </c>
      <c r="AB13" s="166">
        <v>4</v>
      </c>
      <c r="AC13" s="166"/>
      <c r="AD13" s="166">
        <v>1</v>
      </c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>
        <v>7</v>
      </c>
      <c r="B14" s="165" t="s">
        <v>235</v>
      </c>
      <c r="C14" s="159">
        <f t="shared" si="4"/>
        <v>21</v>
      </c>
      <c r="D14" s="166">
        <v>17</v>
      </c>
      <c r="E14" s="166"/>
      <c r="F14" s="166">
        <v>3</v>
      </c>
      <c r="G14" s="166"/>
      <c r="H14" s="166">
        <v>1</v>
      </c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81" t="s">
        <v>106</v>
      </c>
      <c r="AQ73" s="481"/>
      <c r="AR73" s="481"/>
      <c r="AS73" s="481"/>
      <c r="AT73" s="481"/>
      <c r="AU73" s="481"/>
      <c r="AV73" s="481"/>
      <c r="AW73" s="481"/>
      <c r="AX73" s="481"/>
    </row>
    <row r="74" spans="1:50" ht="12.75" customHeight="1" x14ac:dyDescent="0.25">
      <c r="AM74" s="213" t="s">
        <v>211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236</v>
      </c>
      <c r="AB76" s="132"/>
      <c r="AC76" s="132"/>
      <c r="AD76" s="133" t="s">
        <v>244</v>
      </c>
      <c r="AE76" s="132"/>
      <c r="AF76" s="132"/>
      <c r="AG76" s="132"/>
      <c r="AH76" s="132"/>
      <c r="AJ76" s="149" t="s">
        <v>107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239</v>
      </c>
      <c r="AE78" s="117"/>
      <c r="AF78" s="117"/>
      <c r="AG78" s="117"/>
      <c r="AH78" s="117"/>
      <c r="AJ78" s="140" t="s">
        <v>108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145</v>
      </c>
    </row>
    <row r="84" spans="2:50" x14ac:dyDescent="0.25">
      <c r="B84" s="173" t="s">
        <v>161</v>
      </c>
    </row>
    <row r="85" spans="2:50" x14ac:dyDescent="0.25">
      <c r="B85" s="173" t="s">
        <v>162</v>
      </c>
    </row>
    <row r="86" spans="2:50" x14ac:dyDescent="0.25">
      <c r="B86" s="173"/>
    </row>
    <row r="87" spans="2:50" x14ac:dyDescent="0.25">
      <c r="B87" s="476" t="s">
        <v>163</v>
      </c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6"/>
      <c r="S87" s="476"/>
      <c r="T87" s="476"/>
      <c r="U87" s="476"/>
      <c r="V87" s="476"/>
      <c r="W87" s="476"/>
      <c r="X87" s="476"/>
    </row>
    <row r="88" spans="2:50" x14ac:dyDescent="0.25">
      <c r="B88" s="476" t="s">
        <v>164</v>
      </c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6"/>
      <c r="S88" s="476"/>
      <c r="T88" s="476"/>
      <c r="U88" s="476"/>
      <c r="V88" s="476"/>
      <c r="W88" s="476"/>
      <c r="X88" s="476"/>
    </row>
    <row r="89" spans="2:50" ht="30.75" customHeight="1" x14ac:dyDescent="0.25">
      <c r="B89" s="482" t="s">
        <v>165</v>
      </c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77" t="s">
        <v>166</v>
      </c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</row>
    <row r="91" spans="2:50" x14ac:dyDescent="0.25">
      <c r="B91" s="477" t="s">
        <v>167</v>
      </c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</row>
    <row r="92" spans="2:50" x14ac:dyDescent="0.25">
      <c r="B92" s="477" t="s">
        <v>168</v>
      </c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</row>
    <row r="93" spans="2:50" x14ac:dyDescent="0.25">
      <c r="B93" s="477" t="s">
        <v>169</v>
      </c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</row>
    <row r="94" spans="2:50" x14ac:dyDescent="0.25">
      <c r="B94" s="477" t="s">
        <v>170</v>
      </c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</row>
    <row r="95" spans="2:50" x14ac:dyDescent="0.25">
      <c r="B95" s="477" t="s">
        <v>171</v>
      </c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</row>
    <row r="96" spans="2:50" ht="26.25" customHeight="1" x14ac:dyDescent="0.25">
      <c r="B96" s="482" t="s">
        <v>172</v>
      </c>
      <c r="C96" s="476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476"/>
      <c r="V96" s="476"/>
      <c r="W96" s="476"/>
      <c r="X96" s="476"/>
    </row>
    <row r="97" spans="2:24" x14ac:dyDescent="0.25">
      <c r="B97" s="477" t="s">
        <v>173</v>
      </c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</row>
    <row r="98" spans="2:24" x14ac:dyDescent="0.25">
      <c r="B98" s="477" t="s">
        <v>174</v>
      </c>
      <c r="C98" s="477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</row>
    <row r="99" spans="2:24" x14ac:dyDescent="0.25">
      <c r="B99" s="477" t="s">
        <v>175</v>
      </c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/>
      <c r="O99" s="477"/>
      <c r="P99" s="477"/>
      <c r="Q99" s="477"/>
      <c r="R99" s="477"/>
      <c r="S99" s="477"/>
      <c r="T99" s="477"/>
      <c r="U99" s="477"/>
      <c r="V99" s="477"/>
      <c r="W99" s="477"/>
      <c r="X99" s="477"/>
    </row>
    <row r="100" spans="2:24" x14ac:dyDescent="0.25">
      <c r="B100" s="477" t="s">
        <v>176</v>
      </c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</row>
    <row r="101" spans="2:24" x14ac:dyDescent="0.25">
      <c r="B101" s="477" t="s">
        <v>177</v>
      </c>
      <c r="C101" s="477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</row>
    <row r="102" spans="2:24" ht="42" customHeight="1" x14ac:dyDescent="0.25">
      <c r="B102" s="482" t="s">
        <v>209</v>
      </c>
      <c r="C102" s="476"/>
      <c r="D102" s="476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476"/>
      <c r="U102" s="476"/>
      <c r="V102" s="476"/>
      <c r="W102" s="476"/>
      <c r="X102" s="476"/>
    </row>
    <row r="103" spans="2:24" x14ac:dyDescent="0.25">
      <c r="B103" s="477" t="s">
        <v>178</v>
      </c>
      <c r="C103" s="477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</row>
    <row r="104" spans="2:24" x14ac:dyDescent="0.25">
      <c r="B104" s="477" t="s">
        <v>179</v>
      </c>
      <c r="C104" s="477"/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</row>
    <row r="105" spans="2:24" x14ac:dyDescent="0.25">
      <c r="B105" s="477" t="s">
        <v>180</v>
      </c>
      <c r="C105" s="477"/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</row>
    <row r="106" spans="2:24" x14ac:dyDescent="0.25">
      <c r="B106" s="477" t="s">
        <v>181</v>
      </c>
      <c r="C106" s="477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</row>
    <row r="107" spans="2:24" x14ac:dyDescent="0.25">
      <c r="B107" s="477" t="s">
        <v>182</v>
      </c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</row>
    <row r="108" spans="2:24" ht="25.5" customHeight="1" x14ac:dyDescent="0.25">
      <c r="B108" s="482" t="s">
        <v>183</v>
      </c>
      <c r="C108" s="476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</row>
    <row r="109" spans="2:24" x14ac:dyDescent="0.25">
      <c r="B109" s="477" t="s">
        <v>184</v>
      </c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</row>
    <row r="110" spans="2:24" x14ac:dyDescent="0.25">
      <c r="B110" s="477" t="s">
        <v>185</v>
      </c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</row>
    <row r="111" spans="2:24" ht="24.75" customHeight="1" x14ac:dyDescent="0.25">
      <c r="B111" s="477" t="s">
        <v>186</v>
      </c>
      <c r="C111" s="477"/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7"/>
      <c r="S111" s="477"/>
      <c r="T111" s="477"/>
      <c r="U111" s="477"/>
      <c r="V111" s="477"/>
      <c r="W111" s="477"/>
      <c r="X111" s="477"/>
    </row>
    <row r="112" spans="2:24" x14ac:dyDescent="0.25">
      <c r="B112" s="477" t="s">
        <v>187</v>
      </c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7"/>
      <c r="W112" s="477"/>
      <c r="X112" s="477"/>
    </row>
    <row r="113" spans="2:24" x14ac:dyDescent="0.25">
      <c r="B113" s="477" t="s">
        <v>188</v>
      </c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Елица Лазарова</cp:lastModifiedBy>
  <cp:lastPrinted>2020-01-30T09:15:08Z</cp:lastPrinted>
  <dcterms:created xsi:type="dcterms:W3CDTF">2015-05-19T09:42:30Z</dcterms:created>
  <dcterms:modified xsi:type="dcterms:W3CDTF">2020-02-04T11:47:04Z</dcterms:modified>
</cp:coreProperties>
</file>